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<sst xmlns="http://schemas.openxmlformats.org/spreadsheetml/2006/main" count="247" uniqueCount="139">
  <si>
    <t xml:space="preserve"> ხარჯთაღრიცხვა N 19</t>
  </si>
  <si>
    <t xml:space="preserve"> </t>
  </si>
  <si>
    <t>#</t>
  </si>
  <si>
    <t>შესასრულებელი სამუშოები და მასალა დანახარჯების დასახელება</t>
  </si>
  <si>
    <t>განზ.</t>
  </si>
  <si>
    <t>რაოდ.</t>
  </si>
  <si>
    <t>სამშენებლო მასალის ღირებ.</t>
  </si>
  <si>
    <t>გამომუშავებ. ხელფასი</t>
  </si>
  <si>
    <t>ჯამი</t>
  </si>
  <si>
    <t>ერთ.</t>
  </si>
  <si>
    <t>სულ</t>
  </si>
  <si>
    <t>სამშენებლო სამუშაოები:</t>
  </si>
  <si>
    <t>დახმარე მასალები: , ტრაინიკი 3ც და ნათურები 3ც, ნიჩაბი 2ც, ვედრო 2ც,  შლანგი, ვინტილი, ლურსმანი 1კგ და სხვა</t>
  </si>
  <si>
    <t>კომპ</t>
  </si>
  <si>
    <t>ტომარა</t>
  </si>
  <si>
    <t>ცალი</t>
  </si>
  <si>
    <t>შესასვლელი კარების პაროგი (მასალა , მონტაჟი, ღებვა)</t>
  </si>
  <si>
    <t>ჯამი:</t>
  </si>
  <si>
    <t>ლესვა ქვიშა ცემენტის ხსნარით :</t>
  </si>
  <si>
    <t>ქვიშა (შავი,სტიაშკისTვის აბაზანaში,ბალასტი)</t>
  </si>
  <si>
    <t>სტიაშკა (აბაზანის)</t>
  </si>
  <si>
    <t>კვ.მ</t>
  </si>
  <si>
    <t>ქვიშა (ყვითელი)</t>
  </si>
  <si>
    <t>ცემენტი  (ჰაიდელბერგი 40კგ-იანი 500 მარკა)</t>
  </si>
  <si>
    <t>სამაიაკე კუთხოვანა</t>
  </si>
  <si>
    <t>პვა კედლების დასაგრუნტად</t>
  </si>
  <si>
    <t>კგ</t>
  </si>
  <si>
    <t>კედლების ლესვა ქვიშა ცემენტის ხსნარით</t>
  </si>
  <si>
    <t>აგური ვანის შესაფუთად,საშხაპის გამოსაყოფად</t>
  </si>
  <si>
    <t>აგურის ამოყვანა</t>
  </si>
  <si>
    <t>მასალების აზიდვა</t>
  </si>
  <si>
    <t>მასალების ტრანსპორტირება</t>
  </si>
  <si>
    <t>რეისი</t>
  </si>
  <si>
    <t>სანტექნიკა და გათბობა</t>
  </si>
  <si>
    <t>ქვაბი 24კლ</t>
  </si>
  <si>
    <t>რადიატორი პანელური 600/900</t>
  </si>
  <si>
    <t>რადიატორი პანელური 600/1200</t>
  </si>
  <si>
    <t>რადიატორი პანელური 600/100</t>
  </si>
  <si>
    <t>რადიატორი პანელური 900/500</t>
  </si>
  <si>
    <t xml:space="preserve">გათბობის მილი "იზოლაციით" </t>
  </si>
  <si>
    <t>გრძ.მ</t>
  </si>
  <si>
    <t>საშრობი (თეთრი)  6/8</t>
  </si>
  <si>
    <t>რადიატორის  ვინტილები</t>
  </si>
  <si>
    <t>კოლექტორი  (14 წვერი)</t>
  </si>
  <si>
    <t>კოლექტორის სამაგრი</t>
  </si>
  <si>
    <t>კოლექტორის  ფიტინგები</t>
  </si>
  <si>
    <t>დამხმარე მასალა(უნაგირები,ზაჟიმები,სილიკონი )</t>
  </si>
  <si>
    <t>გათბობის მონტაჟი</t>
  </si>
  <si>
    <t>არგოკრანი</t>
  </si>
  <si>
    <t>უნიტაზის მონტაჟი</t>
  </si>
  <si>
    <t>საშხაპე ონკანის მონტაჟი</t>
  </si>
  <si>
    <t>ხელსაბანის მონტაჟი არგოკრნებით სმესიტელებით</t>
  </si>
  <si>
    <t>სანტექნიკა-კანალიზაციის მასალა</t>
  </si>
  <si>
    <t>წყალგაყვანილობის,კანალიზაციის მონტაჟი</t>
  </si>
  <si>
    <t>წერტ</t>
  </si>
  <si>
    <t xml:space="preserve"> ჯამი:</t>
  </si>
  <si>
    <t>ელექტროობა  :</t>
  </si>
  <si>
    <t>კაბელი 3/4</t>
  </si>
  <si>
    <t>კაბელი 3/2.5</t>
  </si>
  <si>
    <t>კაბელი 3/1.5</t>
  </si>
  <si>
    <t>კაბელი 2/1.5</t>
  </si>
  <si>
    <t xml:space="preserve">FTP cat5 </t>
  </si>
  <si>
    <t>სამონტაჟო მასალა: სკოპები 12მმ</t>
  </si>
  <si>
    <t>პაჩკა</t>
  </si>
  <si>
    <t>სამონტაჟო მასალა: სკოპები 10მმ</t>
  </si>
  <si>
    <t>იზოლაცია</t>
  </si>
  <si>
    <t>გამანაწილებელი კოლოფი</t>
  </si>
  <si>
    <t>შტეფსელების და ჩამრთველების კოლოფი</t>
  </si>
  <si>
    <t>ავტომატი 63 ამპ ორ პოლუსა</t>
  </si>
  <si>
    <t>ავტომატი 25 ამპ ერთ პოლუსა</t>
  </si>
  <si>
    <t>ავტომატი 32 ამპ ერთ პოლუსა</t>
  </si>
  <si>
    <t>ფაზების სავარცხელი</t>
  </si>
  <si>
    <t>ავტომატი 16ა ერთპოლუსა</t>
  </si>
  <si>
    <t>შტეფსელი დამიწებით</t>
  </si>
  <si>
    <t>ჩამრთველი ერთკლავიშა</t>
  </si>
  <si>
    <t>ორკლავიშა 5 ც (10 წერტილი)</t>
  </si>
  <si>
    <t>რევერსული ერთკ</t>
  </si>
  <si>
    <t>ინტერნეტი</t>
  </si>
  <si>
    <t>ელ.ფარი</t>
  </si>
  <si>
    <t>შიტი დენის</t>
  </si>
  <si>
    <t xml:space="preserve">              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</si>
  <si>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შიტი wf</t>
  </si>
  <si>
    <t>განათების მოწყობა (ჭაღები, წერტილოვანი განათება,ბრა)</t>
  </si>
  <si>
    <t>ხელობა</t>
  </si>
  <si>
    <t>მასალის ტრანსპორტირება</t>
  </si>
  <si>
    <t>6976:88M7176:86</t>
  </si>
  <si>
    <t>საფარდე პალასების მონტაჟი მასალით</t>
  </si>
  <si>
    <t>კაფელ-მეთლახის სამუშაოები:</t>
  </si>
  <si>
    <t>მეტლახი</t>
  </si>
  <si>
    <t>მეტლახის პლინტუსი</t>
  </si>
  <si>
    <t>მ</t>
  </si>
  <si>
    <t>კაფელი</t>
  </si>
  <si>
    <t>წებოცემენტი (შიდა სამუშაოებისთვის)</t>
  </si>
  <si>
    <t>წებოცემენტი (გარე  სამუშაოებისთვის)</t>
  </si>
  <si>
    <t>კლიფსები</t>
  </si>
  <si>
    <t>სოლები</t>
  </si>
  <si>
    <t>ჰიდროიზოლაცია</t>
  </si>
  <si>
    <t>ალუმინის კუთხოვანა</t>
  </si>
  <si>
    <t>საშხაპის პაროგის შეფუთვა</t>
  </si>
  <si>
    <t>კარების პაროგი</t>
  </si>
  <si>
    <t>სილიკონი</t>
  </si>
  <si>
    <t>ფუგა (ცერეზიტის სილიკონიანი)</t>
  </si>
  <si>
    <t xml:space="preserve">კაფელების ჩამოცლა და  აზიდვა </t>
  </si>
  <si>
    <t>სამღებრო სამუშაოები :</t>
  </si>
  <si>
    <t>სამზარეულოს ღებვა</t>
  </si>
  <si>
    <t>საღებავი 2,5 ლ</t>
  </si>
  <si>
    <t>სამალიარო ბადე</t>
  </si>
  <si>
    <t>რიგელების ღებვა</t>
  </si>
  <si>
    <t>სარებავი 10 ლიტრიანი</t>
  </si>
  <si>
    <t>კატოკი</t>
  </si>
  <si>
    <t>კედლების დამუშავება შპალერი</t>
  </si>
  <si>
    <t>კვ,მ</t>
  </si>
  <si>
    <t>იაპი გიფსი</t>
  </si>
  <si>
    <t>მასალა (შკურკა, დანის პირები და ა.შ)</t>
  </si>
  <si>
    <t>შპაკლი 1 პირი</t>
  </si>
  <si>
    <t>შპაკლი 2 პირი სუფთა</t>
  </si>
  <si>
    <t>კუთხოვანა</t>
  </si>
  <si>
    <t>გრუნტი</t>
  </si>
  <si>
    <t xml:space="preserve">მასალების ჩამოცლა და აზიდვა </t>
  </si>
  <si>
    <t>იატაკის მოწყობა :</t>
  </si>
  <si>
    <t>ლამინატის დაგება პლინტუსებით</t>
  </si>
  <si>
    <t>იატაკის გადაშპაკვლა წებო ცემენტის ხსნარით (მასალა/ხელობა)</t>
  </si>
  <si>
    <t>დუბელგვოზდი</t>
  </si>
  <si>
    <t>პაროგები/დასრულებები</t>
  </si>
  <si>
    <t xml:space="preserve">მასალების ტრანსპორტირება </t>
  </si>
  <si>
    <t>მდფ-ის შიდა კარებები:</t>
  </si>
  <si>
    <t>ქაფი</t>
  </si>
  <si>
    <t>მოტანა</t>
  </si>
  <si>
    <t>მდფ-ის კარის მონტაჟი</t>
  </si>
  <si>
    <t>ჭერის მოწყობა</t>
  </si>
  <si>
    <t>ბორისოლის მონტაჟი</t>
  </si>
  <si>
    <t>კვ</t>
  </si>
  <si>
    <t xml:space="preserve">ნათურების ჭრები </t>
  </si>
  <si>
    <t xml:space="preserve">ჭაღის ჭრები </t>
  </si>
  <si>
    <t>დასუფთავება</t>
  </si>
  <si>
    <t>ყოველი სამუშაოს დასრულების შემდეგ დასუფთავება, ტომრებში ჩაყრა ნაგვის ჩამოტანა, რეისით გატანა (მუშები)</t>
  </si>
  <si>
    <t>გაუთვალისწინებელი ხარჯი:</t>
  </si>
  <si>
    <t>მომსახურების საკომიო:</t>
  </si>
  <si>
    <t>მთლიანი ჯამი: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</si>
</sst>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0">
    <font>
      <sz val="11"/>
      <color theme="1"/>
      <name val="Calibri"/>
      <charset val="134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sz val="10"/>
      <color theme="0"/>
      <name val="Arial"/>
      <charset val="134"/>
    </font>
    <font>
      <sz val="8"/>
      <name val="Arial"/>
      <charset val="134"/>
    </font>
    <font>
      <b/>
      <sz val="11"/>
      <name val="Arial"/>
      <charset val="13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AcadNusx"/>
      <charset val="134"/>
    </font>
    <font>
      <sz val="12"/>
      <name val="AcadNusx"/>
      <charset val="134"/>
    </font>
    <font>
      <sz val="12"/>
      <name val="Arial"/>
      <charset val="134"/>
    </font>
    <font>
      <sz val="12"/>
      <name val="Cambria"/>
      <charset val="204"/>
      <scheme val="major"/>
    </font>
    <font>
      <sz val="11"/>
      <name val="AcadNusx"/>
      <charset val="134"/>
    </font>
    <font>
      <sz val="11"/>
      <color theme="1"/>
      <name val="Cambria"/>
      <charset val="204"/>
      <scheme val="major"/>
    </font>
    <font>
      <sz val="12"/>
      <color theme="1"/>
      <name val="Arial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2"/>
      <color theme="0"/>
      <name val="Arial"/>
      <charset val="134"/>
    </font>
    <font>
      <sz val="12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theme="0"/>
      <name val="Arial"/>
      <charset val="134"/>
    </font>
    <font>
      <sz val="8"/>
      <color theme="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2"/>
      <color indexed="9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4B7A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0" borderId="7" applyNumberFormat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41" fillId="11" borderId="7" applyNumberFormat="0" applyAlignment="0" applyProtection="0">
      <alignment vertical="center"/>
    </xf>
    <xf numFmtId="0" fontId="42" fillId="12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wrapText="1"/>
    </xf>
    <xf numFmtId="0" fontId="10" fillId="6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/>
    <xf numFmtId="0" fontId="13" fillId="6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wrapText="1"/>
    </xf>
    <xf numFmtId="0" fontId="14" fillId="6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wrapText="1"/>
    </xf>
    <xf numFmtId="0" fontId="21" fillId="6" borderId="2" xfId="0" applyFont="1" applyFill="1" applyBorder="1" applyAlignment="1">
      <alignment wrapText="1"/>
    </xf>
    <xf numFmtId="0" fontId="21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wrapText="1"/>
    </xf>
    <xf numFmtId="0" fontId="7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7" borderId="2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right" vertical="center" wrapText="1"/>
    </xf>
    <xf numFmtId="0" fontId="24" fillId="7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right" vertical="center" wrapText="1"/>
    </xf>
    <xf numFmtId="9" fontId="25" fillId="8" borderId="2" xfId="0" applyNumberFormat="1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right" vertical="center" wrapText="1"/>
    </xf>
    <xf numFmtId="9" fontId="26" fillId="8" borderId="2" xfId="0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right" vertical="center" wrapText="1"/>
    </xf>
    <xf numFmtId="9" fontId="28" fillId="8" borderId="2" xfId="0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right" vertical="center" wrapText="1"/>
    </xf>
    <xf numFmtId="0" fontId="29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topLeftCell="A133" workbookViewId="0">
      <selection activeCell="K110" sqref="K110"/>
    </sheetView>
  </sheetViews>
  <sheetFormatPr defaultColWidth="9.13888888888889" defaultRowHeight="13.8"/>
  <cols>
    <col min="1" max="1" width="4.28703703703704" style="4" customWidth="1"/>
    <col min="2" max="2" width="59" style="5" customWidth="1"/>
    <col min="3" max="3" width="10.287037037037" style="4" customWidth="1"/>
    <col min="4" max="4" width="7.71296296296296" style="4" customWidth="1"/>
    <col min="5" max="6" width="8.71296296296296" style="4" customWidth="1"/>
    <col min="7" max="7" width="7" style="4" customWidth="1"/>
    <col min="8" max="8" width="8.42592592592593" style="4" customWidth="1"/>
    <col min="9" max="9" width="10.712962962963" style="4" customWidth="1"/>
    <col min="10" max="16384" width="9.13888888888889" style="5"/>
  </cols>
  <sheetData>
    <row r="1" ht="14.4" spans="2:9">
      <c r="B1"/>
      <c r="F1" s="6"/>
      <c r="G1" s="6"/>
      <c r="H1" s="6"/>
      <c r="I1" s="6"/>
    </row>
    <row r="2" ht="15.6" spans="1:9">
      <c r="A2" s="7" t="s">
        <v>0</v>
      </c>
      <c r="B2" s="7"/>
      <c r="C2" s="8"/>
      <c r="D2" s="9"/>
      <c r="E2" s="9"/>
      <c r="F2" s="9"/>
      <c r="G2" s="9"/>
      <c r="H2" s="9" t="s">
        <v>1</v>
      </c>
      <c r="I2" s="45"/>
    </row>
    <row r="3" spans="1:9">
      <c r="A3" s="10" t="s">
        <v>2</v>
      </c>
      <c r="B3" s="11" t="s">
        <v>3</v>
      </c>
      <c r="C3" s="11" t="s">
        <v>4</v>
      </c>
      <c r="D3" s="10" t="s">
        <v>5</v>
      </c>
      <c r="E3" s="11" t="s">
        <v>6</v>
      </c>
      <c r="F3" s="11"/>
      <c r="G3" s="11" t="s">
        <v>7</v>
      </c>
      <c r="H3" s="10"/>
      <c r="I3" s="46" t="s">
        <v>8</v>
      </c>
    </row>
    <row r="4" spans="1:9">
      <c r="A4" s="10"/>
      <c r="B4" s="11"/>
      <c r="C4" s="11"/>
      <c r="D4" s="10"/>
      <c r="E4" s="11"/>
      <c r="F4" s="11"/>
      <c r="G4" s="10"/>
      <c r="H4" s="10"/>
      <c r="I4" s="47"/>
    </row>
    <row r="5" spans="1:9">
      <c r="A5" s="10"/>
      <c r="B5" s="10"/>
      <c r="C5" s="10"/>
      <c r="D5" s="10"/>
      <c r="E5" s="10" t="s">
        <v>9</v>
      </c>
      <c r="F5" s="10" t="s">
        <v>10</v>
      </c>
      <c r="G5" s="10" t="s">
        <v>9</v>
      </c>
      <c r="H5" s="10" t="s">
        <v>10</v>
      </c>
      <c r="I5" s="47"/>
    </row>
    <row r="6" spans="1:9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</row>
    <row r="7" spans="1:9">
      <c r="A7" s="13">
        <v>1</v>
      </c>
      <c r="B7" s="14" t="s">
        <v>11</v>
      </c>
      <c r="C7" s="15"/>
      <c r="D7" s="15"/>
      <c r="E7" s="15"/>
      <c r="F7" s="15"/>
      <c r="G7" s="15"/>
      <c r="H7" s="15"/>
      <c r="I7" s="48"/>
    </row>
    <row r="8" ht="28.8" spans="1:9">
      <c r="A8" s="16">
        <v>1</v>
      </c>
      <c r="B8" s="17" t="s">
        <v>12</v>
      </c>
      <c r="C8" s="18" t="s">
        <v>13</v>
      </c>
      <c r="D8" s="18">
        <v>2</v>
      </c>
      <c r="E8" s="18">
        <v>150</v>
      </c>
      <c r="F8" s="18">
        <f>E8*D8</f>
        <v>300</v>
      </c>
      <c r="G8" s="18"/>
      <c r="H8" s="18">
        <f>D8*G8</f>
        <v>0</v>
      </c>
      <c r="I8" s="18">
        <f>H8+F8</f>
        <v>300</v>
      </c>
    </row>
    <row r="9" ht="15.6" spans="1:9">
      <c r="A9" s="16">
        <v>2</v>
      </c>
      <c r="B9" s="17" t="s">
        <v>14</v>
      </c>
      <c r="C9" s="18" t="s">
        <v>15</v>
      </c>
      <c r="D9" s="18">
        <v>250</v>
      </c>
      <c r="E9" s="19">
        <v>0.5</v>
      </c>
      <c r="F9" s="18">
        <f>E9*D9</f>
        <v>125</v>
      </c>
      <c r="G9" s="20"/>
      <c r="H9" s="20">
        <f>D9*G9</f>
        <v>0</v>
      </c>
      <c r="I9" s="20">
        <f>F9+H9</f>
        <v>125</v>
      </c>
    </row>
    <row r="10" ht="15.6" spans="1:9">
      <c r="A10" s="16">
        <v>3</v>
      </c>
      <c r="B10" s="17" t="s">
        <v>16</v>
      </c>
      <c r="C10" s="18" t="s">
        <v>15</v>
      </c>
      <c r="D10" s="18">
        <v>1</v>
      </c>
      <c r="E10" s="19">
        <v>250</v>
      </c>
      <c r="F10" s="18">
        <f t="shared" ref="F10:F73" si="0">E10*D10</f>
        <v>250</v>
      </c>
      <c r="G10" s="20"/>
      <c r="H10" s="20">
        <f>D10*G10</f>
        <v>0</v>
      </c>
      <c r="I10" s="20">
        <f>H10+F10</f>
        <v>250</v>
      </c>
    </row>
    <row r="11" ht="16.2" spans="1:9">
      <c r="A11" s="16">
        <v>4</v>
      </c>
      <c r="B11" s="21"/>
      <c r="C11" s="22"/>
      <c r="D11" s="20"/>
      <c r="E11" s="20"/>
      <c r="F11" s="18">
        <f t="shared" si="0"/>
        <v>0</v>
      </c>
      <c r="G11" s="20"/>
      <c r="H11" s="20">
        <f>D11*G11</f>
        <v>0</v>
      </c>
      <c r="I11" s="20">
        <f t="shared" ref="I11:I74" si="1">H11+F11</f>
        <v>0</v>
      </c>
    </row>
    <row r="12" ht="14.4" spans="1:9">
      <c r="A12" s="16">
        <v>5</v>
      </c>
      <c r="B12" s="23" t="s">
        <v>17</v>
      </c>
      <c r="C12" s="24"/>
      <c r="D12" s="24"/>
      <c r="E12" s="24"/>
      <c r="F12" s="25">
        <f t="shared" si="0"/>
        <v>0</v>
      </c>
      <c r="G12" s="24"/>
      <c r="H12" s="24"/>
      <c r="I12" s="49">
        <f>I9+I10</f>
        <v>375</v>
      </c>
    </row>
    <row r="13" ht="14.4" spans="1:9">
      <c r="A13" s="16">
        <v>6</v>
      </c>
      <c r="B13" s="26" t="s">
        <v>18</v>
      </c>
      <c r="C13" s="15"/>
      <c r="D13" s="15"/>
      <c r="E13" s="15"/>
      <c r="F13" s="18">
        <f t="shared" si="0"/>
        <v>0</v>
      </c>
      <c r="G13" s="15"/>
      <c r="H13" s="15"/>
      <c r="I13" s="20">
        <f t="shared" si="1"/>
        <v>0</v>
      </c>
    </row>
    <row r="14" ht="17.4" spans="1:9">
      <c r="A14" s="16">
        <v>7</v>
      </c>
      <c r="B14" s="27" t="s">
        <v>19</v>
      </c>
      <c r="C14" s="28" t="s">
        <v>14</v>
      </c>
      <c r="D14" s="29">
        <v>50</v>
      </c>
      <c r="E14" s="29">
        <v>3</v>
      </c>
      <c r="F14" s="18">
        <f t="shared" si="0"/>
        <v>150</v>
      </c>
      <c r="G14" s="29"/>
      <c r="H14" s="29">
        <f>G14*D14</f>
        <v>0</v>
      </c>
      <c r="I14" s="20">
        <f t="shared" si="1"/>
        <v>150</v>
      </c>
    </row>
    <row r="15" ht="17.4" spans="1:9">
      <c r="A15" s="16">
        <v>8</v>
      </c>
      <c r="B15" s="27" t="s">
        <v>20</v>
      </c>
      <c r="C15" s="28" t="s">
        <v>21</v>
      </c>
      <c r="D15" s="29">
        <v>7</v>
      </c>
      <c r="E15" s="29"/>
      <c r="F15" s="18">
        <f t="shared" si="0"/>
        <v>0</v>
      </c>
      <c r="G15" s="29">
        <v>20</v>
      </c>
      <c r="H15" s="29">
        <f>G15*D15</f>
        <v>140</v>
      </c>
      <c r="I15" s="20">
        <f t="shared" si="1"/>
        <v>140</v>
      </c>
    </row>
    <row r="16" ht="17.4" spans="1:9">
      <c r="A16" s="16">
        <v>9</v>
      </c>
      <c r="B16" s="27" t="s">
        <v>22</v>
      </c>
      <c r="C16" s="28" t="s">
        <v>14</v>
      </c>
      <c r="D16" s="29">
        <v>130</v>
      </c>
      <c r="E16" s="29">
        <v>2</v>
      </c>
      <c r="F16" s="18">
        <f t="shared" si="0"/>
        <v>260</v>
      </c>
      <c r="G16" s="29"/>
      <c r="H16" s="29">
        <f>G16*D16</f>
        <v>0</v>
      </c>
      <c r="I16" s="20">
        <f t="shared" si="1"/>
        <v>260</v>
      </c>
    </row>
    <row r="17" ht="17.4" spans="1:9">
      <c r="A17" s="16">
        <v>10</v>
      </c>
      <c r="B17" s="27" t="s">
        <v>23</v>
      </c>
      <c r="C17" s="28" t="s">
        <v>14</v>
      </c>
      <c r="D17" s="29">
        <v>25</v>
      </c>
      <c r="E17" s="29">
        <v>13</v>
      </c>
      <c r="F17" s="18">
        <f t="shared" si="0"/>
        <v>325</v>
      </c>
      <c r="G17" s="29"/>
      <c r="H17" s="29">
        <f>G17*D17</f>
        <v>0</v>
      </c>
      <c r="I17" s="20">
        <f t="shared" si="1"/>
        <v>325</v>
      </c>
    </row>
    <row r="18" ht="17.4" spans="1:9">
      <c r="A18" s="16">
        <v>11</v>
      </c>
      <c r="B18" s="27" t="s">
        <v>24</v>
      </c>
      <c r="C18" s="28" t="s">
        <v>15</v>
      </c>
      <c r="D18" s="29">
        <v>42</v>
      </c>
      <c r="E18" s="29">
        <v>2.5</v>
      </c>
      <c r="F18" s="18">
        <f t="shared" si="0"/>
        <v>105</v>
      </c>
      <c r="G18" s="29"/>
      <c r="H18" s="29">
        <f t="shared" ref="H18:H24" si="2">G18*D18</f>
        <v>0</v>
      </c>
      <c r="I18" s="20">
        <f t="shared" si="1"/>
        <v>105</v>
      </c>
    </row>
    <row r="19" ht="17.4" spans="1:9">
      <c r="A19" s="16">
        <v>12</v>
      </c>
      <c r="B19" s="30" t="s">
        <v>25</v>
      </c>
      <c r="C19" s="28" t="s">
        <v>26</v>
      </c>
      <c r="D19" s="29">
        <v>1</v>
      </c>
      <c r="E19" s="29">
        <v>45</v>
      </c>
      <c r="F19" s="18">
        <f t="shared" si="0"/>
        <v>45</v>
      </c>
      <c r="G19" s="29"/>
      <c r="H19" s="29">
        <f t="shared" si="2"/>
        <v>0</v>
      </c>
      <c r="I19" s="20">
        <f t="shared" si="1"/>
        <v>45</v>
      </c>
    </row>
    <row r="20" ht="17.4" spans="1:9">
      <c r="A20" s="16">
        <v>13</v>
      </c>
      <c r="B20" s="27" t="s">
        <v>27</v>
      </c>
      <c r="C20" s="28" t="s">
        <v>21</v>
      </c>
      <c r="D20" s="29">
        <v>37</v>
      </c>
      <c r="E20" s="29"/>
      <c r="F20" s="18">
        <f t="shared" si="0"/>
        <v>0</v>
      </c>
      <c r="G20" s="29">
        <v>10</v>
      </c>
      <c r="H20" s="29">
        <f t="shared" si="2"/>
        <v>370</v>
      </c>
      <c r="I20" s="20">
        <f t="shared" si="1"/>
        <v>370</v>
      </c>
    </row>
    <row r="21" ht="17.4" spans="1:9">
      <c r="A21" s="16">
        <v>16</v>
      </c>
      <c r="B21" s="31" t="s">
        <v>28</v>
      </c>
      <c r="C21" s="28" t="s">
        <v>15</v>
      </c>
      <c r="D21" s="29">
        <v>12</v>
      </c>
      <c r="E21" s="29">
        <v>2</v>
      </c>
      <c r="F21" s="18">
        <f t="shared" si="0"/>
        <v>24</v>
      </c>
      <c r="G21" s="29"/>
      <c r="H21" s="29"/>
      <c r="I21" s="20">
        <f t="shared" si="1"/>
        <v>24</v>
      </c>
    </row>
    <row r="22" ht="17.4" spans="1:9">
      <c r="A22" s="16">
        <v>17</v>
      </c>
      <c r="B22" s="31" t="s">
        <v>29</v>
      </c>
      <c r="C22" s="28" t="s">
        <v>15</v>
      </c>
      <c r="D22" s="29">
        <v>12</v>
      </c>
      <c r="E22" s="29">
        <v>0</v>
      </c>
      <c r="F22" s="18">
        <f t="shared" si="0"/>
        <v>0</v>
      </c>
      <c r="G22" s="29">
        <v>2</v>
      </c>
      <c r="H22" s="29">
        <v>140</v>
      </c>
      <c r="I22" s="20">
        <f t="shared" si="1"/>
        <v>140</v>
      </c>
    </row>
    <row r="23" ht="17.4" spans="1:9">
      <c r="A23" s="16">
        <v>18</v>
      </c>
      <c r="B23" s="30" t="s">
        <v>30</v>
      </c>
      <c r="C23" s="28"/>
      <c r="D23" s="29"/>
      <c r="E23" s="29"/>
      <c r="F23" s="18">
        <f t="shared" si="0"/>
        <v>0</v>
      </c>
      <c r="G23" s="29"/>
      <c r="H23" s="29">
        <v>200</v>
      </c>
      <c r="I23" s="20">
        <f t="shared" si="1"/>
        <v>200</v>
      </c>
    </row>
    <row r="24" ht="17.4" spans="1:9">
      <c r="A24" s="16">
        <v>19</v>
      </c>
      <c r="B24" s="30" t="s">
        <v>31</v>
      </c>
      <c r="C24" s="28" t="s">
        <v>32</v>
      </c>
      <c r="D24" s="29">
        <v>2</v>
      </c>
      <c r="E24" s="29"/>
      <c r="F24" s="18">
        <f t="shared" si="0"/>
        <v>0</v>
      </c>
      <c r="G24" s="29">
        <v>80</v>
      </c>
      <c r="H24" s="29">
        <f t="shared" si="2"/>
        <v>160</v>
      </c>
      <c r="I24" s="20">
        <f t="shared" si="1"/>
        <v>160</v>
      </c>
    </row>
    <row r="25" ht="14.4" spans="1:9">
      <c r="A25" s="16">
        <v>20</v>
      </c>
      <c r="B25" s="32" t="s">
        <v>17</v>
      </c>
      <c r="C25" s="24"/>
      <c r="D25" s="24"/>
      <c r="E25" s="24"/>
      <c r="F25" s="25">
        <f t="shared" si="0"/>
        <v>0</v>
      </c>
      <c r="G25" s="24"/>
      <c r="H25" s="24"/>
      <c r="I25" s="49">
        <f>SUM(I13:I24)</f>
        <v>1919</v>
      </c>
    </row>
    <row r="26" s="1" customFormat="1" ht="14.4" spans="1:9">
      <c r="A26" s="16">
        <v>21</v>
      </c>
      <c r="B26" s="33" t="s">
        <v>33</v>
      </c>
      <c r="C26" s="15"/>
      <c r="D26" s="15"/>
      <c r="E26" s="15"/>
      <c r="F26" s="18">
        <f t="shared" si="0"/>
        <v>0</v>
      </c>
      <c r="G26" s="15"/>
      <c r="H26" s="15"/>
      <c r="I26" s="20">
        <f t="shared" si="1"/>
        <v>0</v>
      </c>
    </row>
    <row r="27" s="1" customFormat="1" ht="14.4" spans="1:9">
      <c r="A27" s="16">
        <v>22</v>
      </c>
      <c r="B27" s="34" t="s">
        <v>34</v>
      </c>
      <c r="C27" s="16" t="s">
        <v>15</v>
      </c>
      <c r="D27" s="20">
        <v>1</v>
      </c>
      <c r="E27" s="20">
        <v>3600</v>
      </c>
      <c r="F27" s="18">
        <f t="shared" si="0"/>
        <v>3600</v>
      </c>
      <c r="G27" s="20">
        <v>0</v>
      </c>
      <c r="H27" s="20">
        <f>D27*G27</f>
        <v>0</v>
      </c>
      <c r="I27" s="20">
        <f t="shared" si="1"/>
        <v>3600</v>
      </c>
    </row>
    <row r="28" s="1" customFormat="1" ht="14.4" spans="1:9">
      <c r="A28" s="16">
        <v>23</v>
      </c>
      <c r="B28" s="34" t="s">
        <v>35</v>
      </c>
      <c r="C28" s="16" t="s">
        <v>15</v>
      </c>
      <c r="D28" s="20">
        <v>4</v>
      </c>
      <c r="E28" s="20">
        <v>190</v>
      </c>
      <c r="F28" s="18">
        <f t="shared" si="0"/>
        <v>760</v>
      </c>
      <c r="G28" s="20">
        <v>0</v>
      </c>
      <c r="H28" s="20">
        <f t="shared" ref="H28:H47" si="3">D28*G28</f>
        <v>0</v>
      </c>
      <c r="I28" s="20">
        <f t="shared" si="1"/>
        <v>760</v>
      </c>
    </row>
    <row r="29" s="1" customFormat="1" ht="14.4" spans="1:9">
      <c r="A29" s="16">
        <v>24</v>
      </c>
      <c r="B29" s="35" t="s">
        <v>36</v>
      </c>
      <c r="C29" s="16" t="s">
        <v>15</v>
      </c>
      <c r="D29" s="20">
        <v>2</v>
      </c>
      <c r="E29" s="20">
        <v>240</v>
      </c>
      <c r="F29" s="18">
        <f t="shared" si="0"/>
        <v>480</v>
      </c>
      <c r="G29" s="20">
        <v>0</v>
      </c>
      <c r="H29" s="20">
        <f t="shared" si="3"/>
        <v>0</v>
      </c>
      <c r="I29" s="20">
        <f t="shared" si="1"/>
        <v>480</v>
      </c>
    </row>
    <row r="30" s="1" customFormat="1" ht="14.4" spans="1:9">
      <c r="A30" s="16"/>
      <c r="B30" s="35" t="s">
        <v>37</v>
      </c>
      <c r="C30" s="16" t="s">
        <v>15</v>
      </c>
      <c r="D30" s="20">
        <v>2</v>
      </c>
      <c r="E30" s="20">
        <v>200</v>
      </c>
      <c r="F30" s="18">
        <f t="shared" si="0"/>
        <v>400</v>
      </c>
      <c r="G30" s="20"/>
      <c r="H30" s="20"/>
      <c r="I30" s="20">
        <f t="shared" si="1"/>
        <v>400</v>
      </c>
    </row>
    <row r="31" s="1" customFormat="1" ht="14.4" spans="1:9">
      <c r="A31" s="16"/>
      <c r="B31" s="35" t="s">
        <v>38</v>
      </c>
      <c r="C31" s="16" t="s">
        <v>15</v>
      </c>
      <c r="D31" s="20">
        <v>2</v>
      </c>
      <c r="E31" s="20">
        <v>190</v>
      </c>
      <c r="F31" s="18">
        <f t="shared" si="0"/>
        <v>380</v>
      </c>
      <c r="G31" s="20"/>
      <c r="H31" s="20"/>
      <c r="I31" s="20">
        <f t="shared" si="1"/>
        <v>380</v>
      </c>
    </row>
    <row r="32" s="1" customFormat="1" ht="16.2" spans="1:9">
      <c r="A32" s="16">
        <v>25</v>
      </c>
      <c r="B32" s="36" t="s">
        <v>39</v>
      </c>
      <c r="C32" s="37" t="s">
        <v>40</v>
      </c>
      <c r="D32" s="20">
        <v>150</v>
      </c>
      <c r="E32" s="20">
        <v>3.5</v>
      </c>
      <c r="F32" s="18">
        <f t="shared" si="0"/>
        <v>525</v>
      </c>
      <c r="G32" s="20"/>
      <c r="H32" s="20">
        <f t="shared" si="3"/>
        <v>0</v>
      </c>
      <c r="I32" s="20">
        <f t="shared" si="1"/>
        <v>525</v>
      </c>
    </row>
    <row r="33" s="1" customFormat="1" ht="14.4" spans="1:9">
      <c r="A33" s="16">
        <v>26</v>
      </c>
      <c r="B33" s="34" t="s">
        <v>41</v>
      </c>
      <c r="C33" s="16" t="s">
        <v>15</v>
      </c>
      <c r="D33" s="20">
        <v>1</v>
      </c>
      <c r="E33" s="20">
        <v>160</v>
      </c>
      <c r="F33" s="18">
        <f t="shared" si="0"/>
        <v>160</v>
      </c>
      <c r="G33" s="20"/>
      <c r="H33" s="20">
        <f t="shared" si="3"/>
        <v>0</v>
      </c>
      <c r="I33" s="20">
        <f t="shared" si="1"/>
        <v>160</v>
      </c>
    </row>
    <row r="34" s="1" customFormat="1" ht="14.4" spans="1:9">
      <c r="A34" s="16">
        <v>27</v>
      </c>
      <c r="B34" s="34" t="s">
        <v>42</v>
      </c>
      <c r="C34" s="16" t="s">
        <v>15</v>
      </c>
      <c r="D34" s="20">
        <v>14</v>
      </c>
      <c r="E34" s="20">
        <v>22</v>
      </c>
      <c r="F34" s="18">
        <f t="shared" si="0"/>
        <v>308</v>
      </c>
      <c r="G34" s="20"/>
      <c r="H34" s="20">
        <f t="shared" si="3"/>
        <v>0</v>
      </c>
      <c r="I34" s="20">
        <f t="shared" si="1"/>
        <v>308</v>
      </c>
    </row>
    <row r="35" s="1" customFormat="1" ht="14.4" spans="1:9">
      <c r="A35" s="16">
        <v>28</v>
      </c>
      <c r="B35" s="35" t="s">
        <v>43</v>
      </c>
      <c r="C35" s="16" t="s">
        <v>15</v>
      </c>
      <c r="D35" s="20">
        <v>14</v>
      </c>
      <c r="E35" s="20">
        <v>26</v>
      </c>
      <c r="F35" s="18">
        <f t="shared" si="0"/>
        <v>364</v>
      </c>
      <c r="G35" s="20">
        <v>0</v>
      </c>
      <c r="H35" s="20">
        <f t="shared" si="3"/>
        <v>0</v>
      </c>
      <c r="I35" s="20">
        <f t="shared" si="1"/>
        <v>364</v>
      </c>
    </row>
    <row r="36" s="1" customFormat="1" ht="14.4" spans="1:9">
      <c r="A36" s="16">
        <v>29</v>
      </c>
      <c r="B36" s="35" t="s">
        <v>44</v>
      </c>
      <c r="C36" s="16" t="s">
        <v>15</v>
      </c>
      <c r="D36" s="20">
        <v>1</v>
      </c>
      <c r="E36" s="20">
        <v>20</v>
      </c>
      <c r="F36" s="18">
        <f t="shared" si="0"/>
        <v>20</v>
      </c>
      <c r="G36" s="20"/>
      <c r="H36" s="20">
        <f t="shared" si="3"/>
        <v>0</v>
      </c>
      <c r="I36" s="20">
        <f t="shared" si="1"/>
        <v>20</v>
      </c>
    </row>
    <row r="37" s="1" customFormat="1" ht="14.4" spans="1:9">
      <c r="A37" s="16">
        <v>30</v>
      </c>
      <c r="B37" s="35" t="s">
        <v>45</v>
      </c>
      <c r="C37" s="16" t="s">
        <v>15</v>
      </c>
      <c r="D37" s="20">
        <v>0</v>
      </c>
      <c r="E37" s="20">
        <v>0</v>
      </c>
      <c r="F37" s="18">
        <f t="shared" si="0"/>
        <v>0</v>
      </c>
      <c r="G37" s="20"/>
      <c r="H37" s="20">
        <v>0</v>
      </c>
      <c r="I37" s="20">
        <f t="shared" si="1"/>
        <v>0</v>
      </c>
    </row>
    <row r="38" s="1" customFormat="1" ht="14.4" spans="1:9">
      <c r="A38" s="16">
        <v>32</v>
      </c>
      <c r="B38" s="34" t="s">
        <v>46</v>
      </c>
      <c r="C38" s="16" t="s">
        <v>15</v>
      </c>
      <c r="D38" s="20">
        <v>0</v>
      </c>
      <c r="E38" s="20">
        <v>0</v>
      </c>
      <c r="F38" s="18">
        <f t="shared" si="0"/>
        <v>0</v>
      </c>
      <c r="G38" s="20"/>
      <c r="H38" s="20">
        <v>100</v>
      </c>
      <c r="I38" s="20">
        <f t="shared" si="1"/>
        <v>100</v>
      </c>
    </row>
    <row r="39" s="1" customFormat="1" ht="14.4" spans="1:9">
      <c r="A39" s="16">
        <v>33</v>
      </c>
      <c r="B39" s="34" t="s">
        <v>47</v>
      </c>
      <c r="C39" s="16" t="s">
        <v>15</v>
      </c>
      <c r="D39" s="20">
        <v>0</v>
      </c>
      <c r="E39" s="20">
        <v>0</v>
      </c>
      <c r="F39" s="18">
        <f t="shared" si="0"/>
        <v>0</v>
      </c>
      <c r="G39" s="20"/>
      <c r="H39" s="20">
        <v>900</v>
      </c>
      <c r="I39" s="20">
        <f t="shared" si="1"/>
        <v>900</v>
      </c>
    </row>
    <row r="40" s="1" customFormat="1" ht="14.4" spans="1:9">
      <c r="A40" s="16">
        <v>34</v>
      </c>
      <c r="B40" s="34" t="s">
        <v>48</v>
      </c>
      <c r="C40" s="16" t="s">
        <v>15</v>
      </c>
      <c r="D40" s="20">
        <v>6</v>
      </c>
      <c r="E40" s="20">
        <v>15</v>
      </c>
      <c r="F40" s="18">
        <f t="shared" si="0"/>
        <v>90</v>
      </c>
      <c r="G40" s="20"/>
      <c r="H40" s="20">
        <f t="shared" si="3"/>
        <v>0</v>
      </c>
      <c r="I40" s="20">
        <f t="shared" si="1"/>
        <v>90</v>
      </c>
    </row>
    <row r="41" s="1" customFormat="1" ht="14.4" spans="1:9">
      <c r="A41" s="16">
        <v>35</v>
      </c>
      <c r="B41" s="34" t="s">
        <v>49</v>
      </c>
      <c r="C41" s="16" t="s">
        <v>15</v>
      </c>
      <c r="D41" s="20">
        <v>1</v>
      </c>
      <c r="E41" s="20">
        <v>100</v>
      </c>
      <c r="F41" s="18">
        <f t="shared" si="0"/>
        <v>100</v>
      </c>
      <c r="G41" s="20"/>
      <c r="H41" s="20">
        <f t="shared" si="3"/>
        <v>0</v>
      </c>
      <c r="I41" s="20">
        <f t="shared" si="1"/>
        <v>100</v>
      </c>
    </row>
    <row r="42" s="1" customFormat="1" ht="14.4" spans="1:9">
      <c r="A42" s="16">
        <v>37</v>
      </c>
      <c r="B42" s="34" t="s">
        <v>50</v>
      </c>
      <c r="C42" s="16" t="s">
        <v>15</v>
      </c>
      <c r="D42" s="20">
        <v>1</v>
      </c>
      <c r="E42" s="20"/>
      <c r="F42" s="18">
        <f t="shared" si="0"/>
        <v>0</v>
      </c>
      <c r="G42" s="20">
        <v>20</v>
      </c>
      <c r="H42" s="20">
        <v>20</v>
      </c>
      <c r="I42" s="20">
        <f t="shared" si="1"/>
        <v>20</v>
      </c>
    </row>
    <row r="43" s="1" customFormat="1" ht="14.4" spans="1:9">
      <c r="A43" s="16">
        <v>38</v>
      </c>
      <c r="B43" s="34" t="s">
        <v>51</v>
      </c>
      <c r="C43" s="16" t="s">
        <v>15</v>
      </c>
      <c r="D43" s="20">
        <v>1</v>
      </c>
      <c r="E43" s="20">
        <v>0</v>
      </c>
      <c r="F43" s="18">
        <f t="shared" si="0"/>
        <v>0</v>
      </c>
      <c r="G43" s="20">
        <v>50</v>
      </c>
      <c r="H43" s="20">
        <v>50</v>
      </c>
      <c r="I43" s="20">
        <f t="shared" si="1"/>
        <v>50</v>
      </c>
    </row>
    <row r="44" s="1" customFormat="1" ht="14.4" spans="1:9">
      <c r="A44" s="16"/>
      <c r="B44" s="34" t="s">
        <v>52</v>
      </c>
      <c r="C44" s="16"/>
      <c r="D44" s="20"/>
      <c r="E44" s="20"/>
      <c r="F44" s="18"/>
      <c r="G44" s="20"/>
      <c r="H44" s="20"/>
      <c r="I44" s="20">
        <v>500</v>
      </c>
    </row>
    <row r="45" s="1" customFormat="1" ht="14.4" spans="1:9">
      <c r="A45" s="16">
        <v>39</v>
      </c>
      <c r="B45" s="34" t="s">
        <v>53</v>
      </c>
      <c r="C45" s="16" t="s">
        <v>54</v>
      </c>
      <c r="D45" s="20">
        <v>8</v>
      </c>
      <c r="E45" s="20">
        <v>40</v>
      </c>
      <c r="F45" s="18">
        <f t="shared" si="0"/>
        <v>320</v>
      </c>
      <c r="G45" s="20"/>
      <c r="H45" s="20">
        <f t="shared" si="3"/>
        <v>0</v>
      </c>
      <c r="I45" s="20">
        <f t="shared" si="1"/>
        <v>320</v>
      </c>
    </row>
    <row r="46" s="1" customFormat="1" ht="16.2" spans="1:9">
      <c r="A46" s="16">
        <v>45</v>
      </c>
      <c r="B46" s="36" t="s">
        <v>30</v>
      </c>
      <c r="C46" s="37" t="s">
        <v>13</v>
      </c>
      <c r="D46" s="20">
        <v>1</v>
      </c>
      <c r="E46" s="20"/>
      <c r="F46" s="18">
        <f t="shared" si="0"/>
        <v>0</v>
      </c>
      <c r="G46" s="20">
        <v>50</v>
      </c>
      <c r="H46" s="20">
        <f t="shared" si="3"/>
        <v>50</v>
      </c>
      <c r="I46" s="20">
        <f t="shared" si="1"/>
        <v>50</v>
      </c>
    </row>
    <row r="47" s="1" customFormat="1" ht="16.2" spans="1:9">
      <c r="A47" s="16">
        <v>46</v>
      </c>
      <c r="B47" s="36" t="s">
        <v>31</v>
      </c>
      <c r="C47" s="37" t="s">
        <v>32</v>
      </c>
      <c r="D47" s="20">
        <v>1</v>
      </c>
      <c r="E47" s="20"/>
      <c r="F47" s="18">
        <f t="shared" si="0"/>
        <v>0</v>
      </c>
      <c r="G47" s="20">
        <v>40</v>
      </c>
      <c r="H47" s="20">
        <f t="shared" si="3"/>
        <v>40</v>
      </c>
      <c r="I47" s="20">
        <f t="shared" si="1"/>
        <v>40</v>
      </c>
    </row>
    <row r="48" s="2" customFormat="1" ht="14.4" spans="1:9">
      <c r="A48" s="16">
        <v>47</v>
      </c>
      <c r="B48" s="23" t="s">
        <v>55</v>
      </c>
      <c r="C48" s="24"/>
      <c r="D48" s="24"/>
      <c r="E48" s="24"/>
      <c r="F48" s="25">
        <f t="shared" si="0"/>
        <v>0</v>
      </c>
      <c r="G48" s="24"/>
      <c r="H48" s="24"/>
      <c r="I48" s="49">
        <f>SUM(I26:I47)</f>
        <v>9167</v>
      </c>
    </row>
    <row r="49" ht="14.4" spans="1:9">
      <c r="A49" s="16">
        <v>48</v>
      </c>
      <c r="B49" s="38" t="s">
        <v>56</v>
      </c>
      <c r="C49" s="39"/>
      <c r="D49" s="39"/>
      <c r="E49" s="39"/>
      <c r="F49" s="18">
        <f t="shared" si="0"/>
        <v>0</v>
      </c>
      <c r="G49" s="39"/>
      <c r="H49" s="39"/>
      <c r="I49" s="20">
        <f t="shared" si="1"/>
        <v>0</v>
      </c>
    </row>
    <row r="50" ht="16.2" spans="1:9">
      <c r="A50" s="16">
        <v>49</v>
      </c>
      <c r="B50" s="40" t="s">
        <v>57</v>
      </c>
      <c r="C50" s="22" t="s">
        <v>40</v>
      </c>
      <c r="D50" s="41">
        <v>15</v>
      </c>
      <c r="E50" s="41">
        <v>5.3</v>
      </c>
      <c r="F50" s="18">
        <f t="shared" si="0"/>
        <v>79.5</v>
      </c>
      <c r="G50" s="20"/>
      <c r="H50" s="20">
        <f t="shared" ref="H50:H73" si="4">D50*G50</f>
        <v>0</v>
      </c>
      <c r="I50" s="20">
        <f t="shared" si="1"/>
        <v>79.5</v>
      </c>
    </row>
    <row r="51" ht="16.2" spans="1:9">
      <c r="A51" s="16">
        <v>50</v>
      </c>
      <c r="B51" s="21" t="s">
        <v>58</v>
      </c>
      <c r="C51" s="22" t="s">
        <v>40</v>
      </c>
      <c r="D51" s="41">
        <v>250</v>
      </c>
      <c r="E51" s="41">
        <v>3.4</v>
      </c>
      <c r="F51" s="18">
        <f t="shared" si="0"/>
        <v>850</v>
      </c>
      <c r="G51" s="20"/>
      <c r="H51" s="20">
        <f t="shared" si="4"/>
        <v>0</v>
      </c>
      <c r="I51" s="20">
        <f t="shared" si="1"/>
        <v>850</v>
      </c>
    </row>
    <row r="52" ht="15.6" spans="1:9">
      <c r="A52" s="16">
        <v>51</v>
      </c>
      <c r="B52" s="42" t="s">
        <v>59</v>
      </c>
      <c r="C52" s="43" t="s">
        <v>40</v>
      </c>
      <c r="D52" s="44">
        <v>30</v>
      </c>
      <c r="E52" s="44">
        <v>2.3</v>
      </c>
      <c r="F52" s="18">
        <f t="shared" si="0"/>
        <v>69</v>
      </c>
      <c r="G52" s="20"/>
      <c r="H52" s="20">
        <f t="shared" si="4"/>
        <v>0</v>
      </c>
      <c r="I52" s="20">
        <f t="shared" si="1"/>
        <v>69</v>
      </c>
    </row>
    <row r="53" ht="15.6" spans="1:9">
      <c r="A53" s="16">
        <v>52</v>
      </c>
      <c r="B53" s="42" t="s">
        <v>60</v>
      </c>
      <c r="C53" s="43" t="s">
        <v>40</v>
      </c>
      <c r="D53" s="44">
        <v>150</v>
      </c>
      <c r="E53" s="44">
        <v>1.5</v>
      </c>
      <c r="F53" s="18">
        <f t="shared" si="0"/>
        <v>225</v>
      </c>
      <c r="G53" s="20"/>
      <c r="H53" s="20">
        <f t="shared" si="4"/>
        <v>0</v>
      </c>
      <c r="I53" s="20">
        <f t="shared" si="1"/>
        <v>225</v>
      </c>
    </row>
    <row r="54" ht="15.6" spans="1:9">
      <c r="A54" s="16">
        <v>53</v>
      </c>
      <c r="B54" s="42" t="s">
        <v>61</v>
      </c>
      <c r="C54" s="43" t="s">
        <v>40</v>
      </c>
      <c r="D54" s="44">
        <v>16</v>
      </c>
      <c r="E54" s="44">
        <v>1.2</v>
      </c>
      <c r="F54" s="18">
        <f t="shared" si="0"/>
        <v>19.2</v>
      </c>
      <c r="G54" s="20"/>
      <c r="H54" s="20">
        <f t="shared" si="4"/>
        <v>0</v>
      </c>
      <c r="I54" s="20">
        <f t="shared" si="1"/>
        <v>19.2</v>
      </c>
    </row>
    <row r="55" ht="15.6" spans="1:9">
      <c r="A55" s="16">
        <v>54</v>
      </c>
      <c r="B55" s="42" t="s">
        <v>62</v>
      </c>
      <c r="C55" s="43" t="s">
        <v>63</v>
      </c>
      <c r="D55" s="44">
        <v>9</v>
      </c>
      <c r="E55" s="44">
        <v>3</v>
      </c>
      <c r="F55" s="18">
        <f t="shared" si="0"/>
        <v>27</v>
      </c>
      <c r="G55" s="20"/>
      <c r="H55" s="20">
        <f t="shared" si="4"/>
        <v>0</v>
      </c>
      <c r="I55" s="20">
        <f t="shared" si="1"/>
        <v>27</v>
      </c>
    </row>
    <row r="56" ht="15.6" spans="1:9">
      <c r="A56" s="16">
        <v>55</v>
      </c>
      <c r="B56" s="42" t="s">
        <v>64</v>
      </c>
      <c r="C56" s="43" t="s">
        <v>63</v>
      </c>
      <c r="D56" s="44">
        <v>7</v>
      </c>
      <c r="E56" s="44">
        <v>3</v>
      </c>
      <c r="F56" s="18">
        <f t="shared" si="0"/>
        <v>21</v>
      </c>
      <c r="G56" s="20"/>
      <c r="H56" s="20">
        <f t="shared" si="4"/>
        <v>0</v>
      </c>
      <c r="I56" s="20">
        <f t="shared" si="1"/>
        <v>21</v>
      </c>
    </row>
    <row r="57" ht="15.6" spans="1:9">
      <c r="A57" s="16">
        <v>56</v>
      </c>
      <c r="B57" s="42" t="s">
        <v>65</v>
      </c>
      <c r="C57" s="43" t="s">
        <v>15</v>
      </c>
      <c r="D57" s="44">
        <v>3</v>
      </c>
      <c r="E57" s="44">
        <v>1.5</v>
      </c>
      <c r="F57" s="18">
        <f t="shared" si="0"/>
        <v>4.5</v>
      </c>
      <c r="G57" s="20"/>
      <c r="H57" s="20">
        <f t="shared" si="4"/>
        <v>0</v>
      </c>
      <c r="I57" s="20">
        <f t="shared" si="1"/>
        <v>4.5</v>
      </c>
    </row>
    <row r="58" ht="15.6" spans="1:9">
      <c r="A58" s="16">
        <v>57</v>
      </c>
      <c r="B58" s="42" t="s">
        <v>66</v>
      </c>
      <c r="C58" s="43" t="s">
        <v>15</v>
      </c>
      <c r="D58" s="44">
        <v>9</v>
      </c>
      <c r="E58" s="44">
        <v>1</v>
      </c>
      <c r="F58" s="18">
        <f t="shared" si="0"/>
        <v>9</v>
      </c>
      <c r="G58" s="20"/>
      <c r="H58" s="20">
        <f t="shared" si="4"/>
        <v>0</v>
      </c>
      <c r="I58" s="20">
        <f t="shared" si="1"/>
        <v>9</v>
      </c>
    </row>
    <row r="59" ht="15.6" spans="1:9">
      <c r="A59" s="16">
        <v>58</v>
      </c>
      <c r="B59" s="42" t="s">
        <v>67</v>
      </c>
      <c r="C59" s="43" t="s">
        <v>15</v>
      </c>
      <c r="D59" s="44">
        <v>45</v>
      </c>
      <c r="E59" s="44">
        <v>0.6</v>
      </c>
      <c r="F59" s="18">
        <f t="shared" si="0"/>
        <v>27</v>
      </c>
      <c r="G59" s="20"/>
      <c r="H59" s="20">
        <f t="shared" si="4"/>
        <v>0</v>
      </c>
      <c r="I59" s="20">
        <f t="shared" si="1"/>
        <v>27</v>
      </c>
    </row>
    <row r="60" ht="15.6" spans="1:9">
      <c r="A60" s="16">
        <v>59</v>
      </c>
      <c r="B60" s="42" t="s">
        <v>68</v>
      </c>
      <c r="C60" s="43" t="s">
        <v>15</v>
      </c>
      <c r="D60" s="44">
        <v>1</v>
      </c>
      <c r="E60" s="44">
        <v>35</v>
      </c>
      <c r="F60" s="18">
        <f t="shared" si="0"/>
        <v>35</v>
      </c>
      <c r="G60" s="20"/>
      <c r="H60" s="20">
        <f t="shared" si="4"/>
        <v>0</v>
      </c>
      <c r="I60" s="20">
        <f t="shared" si="1"/>
        <v>35</v>
      </c>
    </row>
    <row r="61" ht="15.6" spans="1:9">
      <c r="A61" s="16">
        <v>60</v>
      </c>
      <c r="B61" s="42" t="s">
        <v>69</v>
      </c>
      <c r="C61" s="43" t="s">
        <v>15</v>
      </c>
      <c r="D61" s="44">
        <v>5</v>
      </c>
      <c r="E61" s="44">
        <v>10</v>
      </c>
      <c r="F61" s="18">
        <f t="shared" si="0"/>
        <v>50</v>
      </c>
      <c r="G61" s="20"/>
      <c r="H61" s="20">
        <f t="shared" si="4"/>
        <v>0</v>
      </c>
      <c r="I61" s="20">
        <f t="shared" si="1"/>
        <v>50</v>
      </c>
    </row>
    <row r="62" ht="15.6" spans="1:9">
      <c r="A62" s="16">
        <v>61</v>
      </c>
      <c r="B62" s="42" t="s">
        <v>70</v>
      </c>
      <c r="C62" s="43" t="s">
        <v>15</v>
      </c>
      <c r="D62" s="44">
        <v>2</v>
      </c>
      <c r="E62" s="44">
        <v>12</v>
      </c>
      <c r="F62" s="18">
        <f t="shared" si="0"/>
        <v>24</v>
      </c>
      <c r="G62" s="20"/>
      <c r="H62" s="20">
        <f t="shared" si="4"/>
        <v>0</v>
      </c>
      <c r="I62" s="20">
        <f t="shared" si="1"/>
        <v>24</v>
      </c>
    </row>
    <row r="63" ht="15.6" spans="1:9">
      <c r="A63" s="16">
        <v>62</v>
      </c>
      <c r="B63" s="42" t="s">
        <v>71</v>
      </c>
      <c r="C63" s="43" t="s">
        <v>15</v>
      </c>
      <c r="D63" s="44">
        <v>1</v>
      </c>
      <c r="E63" s="44">
        <v>9</v>
      </c>
      <c r="F63" s="18">
        <f t="shared" si="0"/>
        <v>9</v>
      </c>
      <c r="G63" s="20"/>
      <c r="H63" s="20">
        <f t="shared" si="4"/>
        <v>0</v>
      </c>
      <c r="I63" s="20">
        <f t="shared" si="1"/>
        <v>9</v>
      </c>
    </row>
    <row r="64" ht="15.6" spans="1:9">
      <c r="A64" s="16">
        <v>63</v>
      </c>
      <c r="B64" s="42" t="s">
        <v>72</v>
      </c>
      <c r="C64" s="43" t="s">
        <v>15</v>
      </c>
      <c r="D64" s="44">
        <v>1</v>
      </c>
      <c r="E64" s="44">
        <v>8</v>
      </c>
      <c r="F64" s="18">
        <f t="shared" si="0"/>
        <v>8</v>
      </c>
      <c r="G64" s="20"/>
      <c r="H64" s="20">
        <f t="shared" si="4"/>
        <v>0</v>
      </c>
      <c r="I64" s="20">
        <f t="shared" si="1"/>
        <v>8</v>
      </c>
    </row>
    <row r="65" ht="15.6" spans="1:9">
      <c r="A65" s="16"/>
      <c r="B65" s="42" t="s">
        <v>73</v>
      </c>
      <c r="C65" s="43" t="s">
        <v>15</v>
      </c>
      <c r="D65" s="44">
        <v>30</v>
      </c>
      <c r="E65" s="44">
        <v>15</v>
      </c>
      <c r="F65" s="18">
        <f t="shared" si="0"/>
        <v>450</v>
      </c>
      <c r="G65" s="20"/>
      <c r="H65" s="20">
        <f t="shared" si="4"/>
        <v>0</v>
      </c>
      <c r="I65" s="20">
        <f t="shared" si="1"/>
        <v>450</v>
      </c>
    </row>
    <row r="66" ht="15.6" spans="1:9">
      <c r="A66" s="16"/>
      <c r="B66" s="42" t="s">
        <v>74</v>
      </c>
      <c r="C66" s="43" t="s">
        <v>15</v>
      </c>
      <c r="D66" s="44">
        <v>4</v>
      </c>
      <c r="E66" s="44">
        <v>15</v>
      </c>
      <c r="F66" s="18">
        <f t="shared" si="0"/>
        <v>60</v>
      </c>
      <c r="G66" s="20"/>
      <c r="H66" s="20">
        <f t="shared" si="4"/>
        <v>0</v>
      </c>
      <c r="I66" s="20">
        <f t="shared" si="1"/>
        <v>60</v>
      </c>
    </row>
    <row r="67" ht="15.6" spans="1:9">
      <c r="A67" s="16"/>
      <c r="B67" s="42" t="s">
        <v>75</v>
      </c>
      <c r="C67" s="43" t="s">
        <v>15</v>
      </c>
      <c r="D67" s="44">
        <v>10</v>
      </c>
      <c r="E67" s="44">
        <v>15</v>
      </c>
      <c r="F67" s="18">
        <f t="shared" si="0"/>
        <v>150</v>
      </c>
      <c r="G67" s="20"/>
      <c r="H67" s="20">
        <f t="shared" si="4"/>
        <v>0</v>
      </c>
      <c r="I67" s="20">
        <f t="shared" si="1"/>
        <v>150</v>
      </c>
    </row>
    <row r="68" ht="15.6" spans="1:9">
      <c r="A68" s="16"/>
      <c r="B68" s="42" t="s">
        <v>76</v>
      </c>
      <c r="C68" s="43" t="s">
        <v>15</v>
      </c>
      <c r="D68" s="44">
        <v>2</v>
      </c>
      <c r="E68" s="44">
        <v>15</v>
      </c>
      <c r="F68" s="18">
        <f t="shared" si="0"/>
        <v>30</v>
      </c>
      <c r="G68" s="20"/>
      <c r="H68" s="20">
        <f t="shared" si="4"/>
        <v>0</v>
      </c>
      <c r="I68" s="20">
        <f t="shared" si="1"/>
        <v>30</v>
      </c>
    </row>
    <row r="69" ht="15.6" spans="1:9">
      <c r="A69" s="16"/>
      <c r="B69" s="42" t="s">
        <v>66</v>
      </c>
      <c r="C69" s="43" t="s">
        <v>15</v>
      </c>
      <c r="D69" s="44">
        <v>9</v>
      </c>
      <c r="E69" s="44">
        <v>15</v>
      </c>
      <c r="F69" s="18">
        <f t="shared" si="0"/>
        <v>135</v>
      </c>
      <c r="G69" s="20"/>
      <c r="H69" s="20">
        <f t="shared" si="4"/>
        <v>0</v>
      </c>
      <c r="I69" s="20">
        <f t="shared" si="1"/>
        <v>135</v>
      </c>
    </row>
    <row r="70" ht="15.6" spans="1:9">
      <c r="A70" s="16"/>
      <c r="B70" s="42" t="s">
        <v>77</v>
      </c>
      <c r="C70" s="43" t="s">
        <v>15</v>
      </c>
      <c r="D70" s="44">
        <v>1</v>
      </c>
      <c r="E70" s="44">
        <v>15</v>
      </c>
      <c r="F70" s="18">
        <f t="shared" si="0"/>
        <v>15</v>
      </c>
      <c r="G70" s="20"/>
      <c r="H70" s="20">
        <f t="shared" si="4"/>
        <v>0</v>
      </c>
      <c r="I70" s="20">
        <f t="shared" si="1"/>
        <v>15</v>
      </c>
    </row>
    <row r="71" ht="15.6" spans="1:9">
      <c r="A71" s="16"/>
      <c r="B71" s="42" t="s">
        <v>78</v>
      </c>
      <c r="C71" s="43" t="s">
        <v>15</v>
      </c>
      <c r="D71" s="44">
        <v>9</v>
      </c>
      <c r="E71" s="44">
        <v>15</v>
      </c>
      <c r="F71" s="18">
        <f t="shared" si="0"/>
        <v>135</v>
      </c>
      <c r="G71" s="20"/>
      <c r="H71" s="20">
        <f t="shared" si="4"/>
        <v>0</v>
      </c>
      <c r="I71" s="20">
        <f t="shared" si="1"/>
        <v>135</v>
      </c>
    </row>
    <row r="72" ht="15" spans="1:13">
      <c r="A72" s="16">
        <v>64</v>
      </c>
      <c r="B72" s="50" t="s">
        <v>79</v>
      </c>
      <c r="C72" s="41" t="s">
        <v>15</v>
      </c>
      <c r="D72" s="41">
        <v>1</v>
      </c>
      <c r="E72" s="41">
        <v>50</v>
      </c>
      <c r="F72" s="18">
        <f t="shared" si="0"/>
        <v>50</v>
      </c>
      <c r="G72" s="41"/>
      <c r="H72" s="41">
        <f t="shared" si="4"/>
        <v>0</v>
      </c>
      <c r="I72" s="20">
        <f t="shared" si="1"/>
        <v>50</v>
      </c>
      <c r="M72" s="5" t="s">
        <v>80</v>
      </c>
    </row>
    <row r="73" ht="15" spans="1:9">
      <c r="A73" s="16">
        <v>65</v>
      </c>
      <c r="B73" s="50" t="s">
        <v>81</v>
      </c>
      <c r="C73" s="41" t="s">
        <v>15</v>
      </c>
      <c r="D73" s="41">
        <v>1</v>
      </c>
      <c r="E73" s="41">
        <v>50</v>
      </c>
      <c r="F73" s="18">
        <f t="shared" si="0"/>
        <v>50</v>
      </c>
      <c r="G73" s="41"/>
      <c r="H73" s="41">
        <f t="shared" si="4"/>
        <v>0</v>
      </c>
      <c r="I73" s="20">
        <f t="shared" si="1"/>
        <v>50</v>
      </c>
    </row>
    <row r="74" ht="15.6" spans="1:9">
      <c r="A74" s="16">
        <v>66</v>
      </c>
      <c r="B74" s="51" t="s">
        <v>82</v>
      </c>
      <c r="C74" s="44" t="s">
        <v>54</v>
      </c>
      <c r="D74" s="44">
        <v>10</v>
      </c>
      <c r="E74" s="44"/>
      <c r="F74" s="18">
        <f>E74*D74</f>
        <v>0</v>
      </c>
      <c r="G74" s="41"/>
      <c r="H74" s="41">
        <v>150</v>
      </c>
      <c r="I74" s="20">
        <f>H74+F74</f>
        <v>150</v>
      </c>
    </row>
    <row r="75" ht="15.6" spans="1:9">
      <c r="A75" s="16"/>
      <c r="B75" s="51" t="s">
        <v>83</v>
      </c>
      <c r="C75" s="44" t="s">
        <v>54</v>
      </c>
      <c r="D75" s="44">
        <v>37</v>
      </c>
      <c r="E75" s="44">
        <v>25</v>
      </c>
      <c r="F75" s="18">
        <f>E75*D75</f>
        <v>925</v>
      </c>
      <c r="G75" s="41"/>
      <c r="H75" s="41">
        <v>20</v>
      </c>
      <c r="I75" s="20">
        <f>H75+F75</f>
        <v>945</v>
      </c>
    </row>
    <row r="76" ht="15.6" spans="1:9">
      <c r="A76" s="16">
        <v>68</v>
      </c>
      <c r="B76" s="52" t="s">
        <v>84</v>
      </c>
      <c r="C76" s="44" t="s">
        <v>13</v>
      </c>
      <c r="D76" s="44">
        <v>1</v>
      </c>
      <c r="E76" s="44"/>
      <c r="F76" s="18">
        <f t="shared" ref="F76:F134" si="5">E76*D76</f>
        <v>0</v>
      </c>
      <c r="G76" s="41"/>
      <c r="H76" s="41">
        <v>100</v>
      </c>
      <c r="I76" s="20">
        <f>H76+F76</f>
        <v>100</v>
      </c>
    </row>
    <row r="77" ht="14.4" spans="1:9">
      <c r="A77" s="16" t="s">
        <v>85</v>
      </c>
      <c r="B77" s="53" t="s">
        <v>17</v>
      </c>
      <c r="C77" s="49"/>
      <c r="D77" s="49"/>
      <c r="E77" s="49"/>
      <c r="F77" s="25">
        <f t="shared" si="5"/>
        <v>0</v>
      </c>
      <c r="G77" s="49"/>
      <c r="H77" s="49"/>
      <c r="I77" s="49">
        <f>SUM(I49:I76)</f>
        <v>3727.2</v>
      </c>
    </row>
    <row r="78" ht="14.4" spans="1:9">
      <c r="A78" s="16">
        <v>70</v>
      </c>
      <c r="B78" s="54"/>
      <c r="C78" s="55"/>
      <c r="D78" s="55"/>
      <c r="E78" s="55"/>
      <c r="F78" s="18">
        <f t="shared" si="5"/>
        <v>0</v>
      </c>
      <c r="G78" s="55"/>
      <c r="H78" s="55"/>
      <c r="I78" s="20">
        <f t="shared" ref="I76:I139" si="6">H78+F78</f>
        <v>0</v>
      </c>
    </row>
    <row r="79" ht="15.6" spans="1:9">
      <c r="A79" s="16">
        <v>71</v>
      </c>
      <c r="B79" s="56" t="s">
        <v>86</v>
      </c>
      <c r="C79" s="19"/>
      <c r="D79" s="41"/>
      <c r="E79" s="41"/>
      <c r="F79" s="18"/>
      <c r="G79" s="41"/>
      <c r="H79" s="41"/>
      <c r="I79" s="20">
        <v>150</v>
      </c>
    </row>
    <row r="80" ht="14.4" spans="1:9">
      <c r="A80" s="16">
        <v>74</v>
      </c>
      <c r="B80" s="32" t="s">
        <v>17</v>
      </c>
      <c r="C80" s="24"/>
      <c r="D80" s="24"/>
      <c r="E80" s="24"/>
      <c r="F80" s="25">
        <f t="shared" si="5"/>
        <v>0</v>
      </c>
      <c r="G80" s="24"/>
      <c r="H80" s="24"/>
      <c r="I80" s="49">
        <f>SUM(I79)</f>
        <v>150</v>
      </c>
    </row>
    <row r="81" ht="14.4" spans="1:9">
      <c r="A81" s="16">
        <v>78</v>
      </c>
      <c r="B81" s="14" t="s">
        <v>87</v>
      </c>
      <c r="C81" s="57"/>
      <c r="D81" s="57"/>
      <c r="E81" s="57"/>
      <c r="F81" s="18">
        <f t="shared" si="5"/>
        <v>0</v>
      </c>
      <c r="G81" s="57"/>
      <c r="H81" s="57"/>
      <c r="I81" s="20">
        <f t="shared" si="6"/>
        <v>0</v>
      </c>
    </row>
    <row r="82" s="3" customFormat="1" ht="17.4" spans="1:9">
      <c r="A82" s="16">
        <v>79</v>
      </c>
      <c r="B82" s="31" t="s">
        <v>88</v>
      </c>
      <c r="C82" s="28" t="s">
        <v>21</v>
      </c>
      <c r="D82" s="29">
        <v>46</v>
      </c>
      <c r="E82" s="29"/>
      <c r="F82" s="18">
        <f t="shared" si="5"/>
        <v>0</v>
      </c>
      <c r="G82" s="29">
        <v>55</v>
      </c>
      <c r="H82" s="29">
        <f t="shared" ref="H82:H113" si="7">G82*D82</f>
        <v>2530</v>
      </c>
      <c r="I82" s="20">
        <f t="shared" si="6"/>
        <v>2530</v>
      </c>
    </row>
    <row r="83" s="3" customFormat="1" ht="17.4" spans="1:9">
      <c r="A83" s="16"/>
      <c r="B83" s="31" t="s">
        <v>89</v>
      </c>
      <c r="C83" s="28" t="s">
        <v>90</v>
      </c>
      <c r="D83" s="29">
        <v>32</v>
      </c>
      <c r="E83" s="29"/>
      <c r="F83" s="18"/>
      <c r="G83" s="29">
        <v>25</v>
      </c>
      <c r="H83" s="29">
        <f t="shared" si="7"/>
        <v>800</v>
      </c>
      <c r="I83" s="20">
        <f t="shared" si="6"/>
        <v>800</v>
      </c>
    </row>
    <row r="84" s="3" customFormat="1" ht="17.4" spans="1:9">
      <c r="A84" s="16">
        <v>82</v>
      </c>
      <c r="B84" s="31" t="s">
        <v>91</v>
      </c>
      <c r="C84" s="28" t="s">
        <v>21</v>
      </c>
      <c r="D84" s="29">
        <v>46</v>
      </c>
      <c r="E84" s="29"/>
      <c r="F84" s="18">
        <f t="shared" si="5"/>
        <v>0</v>
      </c>
      <c r="G84" s="29">
        <v>60</v>
      </c>
      <c r="H84" s="29">
        <f t="shared" si="7"/>
        <v>2760</v>
      </c>
      <c r="I84" s="20">
        <f t="shared" si="6"/>
        <v>2760</v>
      </c>
    </row>
    <row r="85" s="3" customFormat="1" ht="17.4" spans="1:9">
      <c r="A85" s="16">
        <v>84</v>
      </c>
      <c r="B85" s="31" t="s">
        <v>92</v>
      </c>
      <c r="C85" s="28" t="s">
        <v>15</v>
      </c>
      <c r="D85" s="29">
        <v>25</v>
      </c>
      <c r="E85" s="29">
        <v>13</v>
      </c>
      <c r="F85" s="18">
        <f t="shared" si="5"/>
        <v>325</v>
      </c>
      <c r="G85" s="29">
        <v>0</v>
      </c>
      <c r="H85" s="29">
        <f t="shared" si="7"/>
        <v>0</v>
      </c>
      <c r="I85" s="20">
        <f t="shared" si="6"/>
        <v>325</v>
      </c>
    </row>
    <row r="86" s="3" customFormat="1" ht="17.4" spans="1:9">
      <c r="A86" s="16">
        <v>85</v>
      </c>
      <c r="B86" s="31" t="s">
        <v>93</v>
      </c>
      <c r="C86" s="28" t="s">
        <v>15</v>
      </c>
      <c r="D86" s="29">
        <v>4</v>
      </c>
      <c r="E86" s="29">
        <v>16</v>
      </c>
      <c r="F86" s="18">
        <f t="shared" si="5"/>
        <v>64</v>
      </c>
      <c r="G86" s="29"/>
      <c r="H86" s="29">
        <f t="shared" si="7"/>
        <v>0</v>
      </c>
      <c r="I86" s="20">
        <f t="shared" si="6"/>
        <v>64</v>
      </c>
    </row>
    <row r="87" s="3" customFormat="1" ht="17.4" spans="1:9">
      <c r="A87" s="16">
        <v>86</v>
      </c>
      <c r="B87" s="31" t="s">
        <v>94</v>
      </c>
      <c r="C87" s="28" t="s">
        <v>63</v>
      </c>
      <c r="D87" s="29">
        <v>6</v>
      </c>
      <c r="E87" s="29">
        <v>25</v>
      </c>
      <c r="F87" s="18">
        <f t="shared" si="5"/>
        <v>150</v>
      </c>
      <c r="G87" s="29"/>
      <c r="H87" s="29">
        <f t="shared" si="7"/>
        <v>0</v>
      </c>
      <c r="I87" s="20">
        <f t="shared" si="6"/>
        <v>150</v>
      </c>
    </row>
    <row r="88" s="3" customFormat="1" ht="17.4" spans="1:9">
      <c r="A88" s="16">
        <v>87</v>
      </c>
      <c r="B88" s="31" t="s">
        <v>95</v>
      </c>
      <c r="C88" s="28" t="s">
        <v>63</v>
      </c>
      <c r="D88" s="29">
        <v>2</v>
      </c>
      <c r="E88" s="29">
        <v>20</v>
      </c>
      <c r="F88" s="18">
        <f t="shared" si="5"/>
        <v>40</v>
      </c>
      <c r="G88" s="29"/>
      <c r="H88" s="29">
        <f t="shared" si="7"/>
        <v>0</v>
      </c>
      <c r="I88" s="20">
        <f t="shared" si="6"/>
        <v>40</v>
      </c>
    </row>
    <row r="89" s="3" customFormat="1" ht="17.4" spans="1:9">
      <c r="A89" s="16">
        <v>88</v>
      </c>
      <c r="B89" s="31" t="s">
        <v>96</v>
      </c>
      <c r="C89" s="28" t="s">
        <v>15</v>
      </c>
      <c r="D89" s="29">
        <v>1</v>
      </c>
      <c r="E89" s="29">
        <v>50</v>
      </c>
      <c r="F89" s="18">
        <f t="shared" si="5"/>
        <v>50</v>
      </c>
      <c r="G89" s="29"/>
      <c r="H89" s="29">
        <f t="shared" si="7"/>
        <v>0</v>
      </c>
      <c r="I89" s="20">
        <f t="shared" si="6"/>
        <v>50</v>
      </c>
    </row>
    <row r="90" s="3" customFormat="1" ht="17.4" spans="1:9">
      <c r="A90" s="16">
        <v>89</v>
      </c>
      <c r="B90" s="31" t="s">
        <v>97</v>
      </c>
      <c r="C90" s="28" t="s">
        <v>15</v>
      </c>
      <c r="D90" s="29">
        <v>2</v>
      </c>
      <c r="E90" s="29">
        <v>7</v>
      </c>
      <c r="F90" s="18">
        <f t="shared" si="5"/>
        <v>14</v>
      </c>
      <c r="G90" s="29"/>
      <c r="H90" s="29">
        <f t="shared" si="7"/>
        <v>0</v>
      </c>
      <c r="I90" s="20">
        <f t="shared" si="6"/>
        <v>14</v>
      </c>
    </row>
    <row r="91" s="3" customFormat="1" ht="17.4" spans="1:9">
      <c r="A91" s="16"/>
      <c r="B91" s="31" t="s">
        <v>98</v>
      </c>
      <c r="C91" s="28" t="s">
        <v>40</v>
      </c>
      <c r="D91" s="29">
        <v>4</v>
      </c>
      <c r="E91" s="29">
        <v>25</v>
      </c>
      <c r="F91" s="18">
        <f t="shared" si="5"/>
        <v>100</v>
      </c>
      <c r="G91" s="29"/>
      <c r="H91" s="29">
        <f t="shared" si="7"/>
        <v>0</v>
      </c>
      <c r="I91" s="20">
        <f t="shared" si="6"/>
        <v>100</v>
      </c>
    </row>
    <row r="92" s="3" customFormat="1" ht="17.4" spans="1:9">
      <c r="A92" s="16"/>
      <c r="B92" s="31" t="s">
        <v>99</v>
      </c>
      <c r="C92" s="28" t="s">
        <v>15</v>
      </c>
      <c r="D92" s="29">
        <v>1</v>
      </c>
      <c r="E92" s="29">
        <v>17</v>
      </c>
      <c r="F92" s="18">
        <f t="shared" si="5"/>
        <v>17</v>
      </c>
      <c r="G92" s="29"/>
      <c r="H92" s="29">
        <f t="shared" si="7"/>
        <v>0</v>
      </c>
      <c r="I92" s="20">
        <f t="shared" si="6"/>
        <v>17</v>
      </c>
    </row>
    <row r="93" s="3" customFormat="1" ht="17.4" spans="1:9">
      <c r="A93" s="16"/>
      <c r="B93" s="31" t="s">
        <v>100</v>
      </c>
      <c r="C93" s="28" t="s">
        <v>15</v>
      </c>
      <c r="D93" s="29">
        <v>1</v>
      </c>
      <c r="E93" s="29">
        <v>15</v>
      </c>
      <c r="F93" s="18">
        <f t="shared" si="5"/>
        <v>15</v>
      </c>
      <c r="G93" s="29"/>
      <c r="H93" s="29">
        <f t="shared" si="7"/>
        <v>0</v>
      </c>
      <c r="I93" s="20">
        <f t="shared" si="6"/>
        <v>15</v>
      </c>
    </row>
    <row r="94" s="3" customFormat="1" ht="17.4" spans="1:9">
      <c r="A94" s="16">
        <v>90</v>
      </c>
      <c r="B94" s="31" t="s">
        <v>101</v>
      </c>
      <c r="C94" s="28" t="s">
        <v>15</v>
      </c>
      <c r="D94" s="29">
        <v>7</v>
      </c>
      <c r="E94" s="29">
        <v>16</v>
      </c>
      <c r="F94" s="18">
        <f t="shared" si="5"/>
        <v>112</v>
      </c>
      <c r="G94" s="29"/>
      <c r="H94" s="29">
        <f t="shared" si="7"/>
        <v>0</v>
      </c>
      <c r="I94" s="20">
        <f t="shared" si="6"/>
        <v>112</v>
      </c>
    </row>
    <row r="95" ht="15" spans="1:9">
      <c r="A95" s="16">
        <v>91</v>
      </c>
      <c r="B95" s="58" t="s">
        <v>102</v>
      </c>
      <c r="C95" s="20" t="s">
        <v>13</v>
      </c>
      <c r="D95" s="20">
        <v>1</v>
      </c>
      <c r="E95" s="20"/>
      <c r="F95" s="18">
        <f t="shared" si="5"/>
        <v>0</v>
      </c>
      <c r="G95" s="20"/>
      <c r="H95" s="29">
        <v>200</v>
      </c>
      <c r="I95" s="20">
        <f t="shared" si="6"/>
        <v>200</v>
      </c>
    </row>
    <row r="96" ht="15" spans="1:9">
      <c r="A96" s="16">
        <v>92</v>
      </c>
      <c r="B96" s="58" t="s">
        <v>31</v>
      </c>
      <c r="C96" s="20" t="s">
        <v>32</v>
      </c>
      <c r="D96" s="20">
        <v>2</v>
      </c>
      <c r="E96" s="20"/>
      <c r="F96" s="18">
        <f t="shared" si="5"/>
        <v>0</v>
      </c>
      <c r="G96" s="20">
        <v>100</v>
      </c>
      <c r="H96" s="29">
        <f t="shared" si="7"/>
        <v>200</v>
      </c>
      <c r="I96" s="20">
        <f t="shared" si="6"/>
        <v>200</v>
      </c>
    </row>
    <row r="97" ht="15" spans="1:9">
      <c r="A97" s="16">
        <v>93</v>
      </c>
      <c r="B97" s="32" t="s">
        <v>17</v>
      </c>
      <c r="C97" s="24"/>
      <c r="D97" s="24"/>
      <c r="E97" s="24"/>
      <c r="F97" s="25">
        <f t="shared" si="5"/>
        <v>0</v>
      </c>
      <c r="G97" s="24"/>
      <c r="H97" s="59">
        <f t="shared" si="7"/>
        <v>0</v>
      </c>
      <c r="I97" s="49">
        <f>SUM(I81:I96)</f>
        <v>7377</v>
      </c>
    </row>
    <row r="98" ht="15" spans="1:9">
      <c r="A98" s="16">
        <v>94</v>
      </c>
      <c r="B98" s="38" t="s">
        <v>103</v>
      </c>
      <c r="C98" s="39"/>
      <c r="D98" s="39"/>
      <c r="E98" s="39"/>
      <c r="F98" s="18">
        <f t="shared" si="5"/>
        <v>0</v>
      </c>
      <c r="G98" s="39"/>
      <c r="H98" s="29">
        <f t="shared" si="7"/>
        <v>0</v>
      </c>
      <c r="I98" s="20">
        <f t="shared" si="6"/>
        <v>0</v>
      </c>
    </row>
    <row r="99" ht="15" spans="1:9">
      <c r="A99" s="16"/>
      <c r="B99" s="60" t="s">
        <v>104</v>
      </c>
      <c r="C99" s="20" t="s">
        <v>21</v>
      </c>
      <c r="D99" s="39">
        <v>38</v>
      </c>
      <c r="E99" s="39"/>
      <c r="F99" s="18">
        <f t="shared" si="5"/>
        <v>0</v>
      </c>
      <c r="G99" s="39">
        <v>30</v>
      </c>
      <c r="H99" s="29">
        <f t="shared" si="7"/>
        <v>1140</v>
      </c>
      <c r="I99" s="20">
        <f t="shared" si="6"/>
        <v>1140</v>
      </c>
    </row>
    <row r="100" ht="15" spans="1:9">
      <c r="A100" s="16"/>
      <c r="B100" s="38" t="s">
        <v>105</v>
      </c>
      <c r="C100" s="39"/>
      <c r="D100" s="39">
        <v>3</v>
      </c>
      <c r="E100" s="39">
        <v>45</v>
      </c>
      <c r="F100" s="18">
        <f t="shared" si="5"/>
        <v>135</v>
      </c>
      <c r="G100" s="39"/>
      <c r="H100" s="29">
        <f t="shared" si="7"/>
        <v>0</v>
      </c>
      <c r="I100" s="20">
        <f t="shared" si="6"/>
        <v>135</v>
      </c>
    </row>
    <row r="101" ht="15" spans="1:9">
      <c r="A101" s="16">
        <v>95</v>
      </c>
      <c r="B101" s="61" t="s">
        <v>106</v>
      </c>
      <c r="C101" s="20" t="s">
        <v>15</v>
      </c>
      <c r="D101" s="20">
        <v>1</v>
      </c>
      <c r="E101" s="20">
        <v>130</v>
      </c>
      <c r="F101" s="18">
        <f t="shared" si="5"/>
        <v>130</v>
      </c>
      <c r="G101" s="20">
        <v>0</v>
      </c>
      <c r="H101" s="29">
        <f t="shared" si="7"/>
        <v>0</v>
      </c>
      <c r="I101" s="20">
        <f t="shared" si="6"/>
        <v>130</v>
      </c>
    </row>
    <row r="102" ht="15" spans="1:9">
      <c r="A102" s="16"/>
      <c r="B102" s="61" t="s">
        <v>107</v>
      </c>
      <c r="C102" s="20" t="s">
        <v>40</v>
      </c>
      <c r="D102" s="20">
        <v>43</v>
      </c>
      <c r="E102" s="20">
        <v>20</v>
      </c>
      <c r="F102" s="18">
        <f t="shared" si="5"/>
        <v>860</v>
      </c>
      <c r="G102" s="20"/>
      <c r="H102" s="29">
        <f t="shared" si="7"/>
        <v>0</v>
      </c>
      <c r="I102" s="20">
        <f t="shared" si="6"/>
        <v>860</v>
      </c>
    </row>
    <row r="103" ht="15" spans="1:9">
      <c r="A103" s="16"/>
      <c r="B103" s="61" t="s">
        <v>108</v>
      </c>
      <c r="C103" s="20" t="s">
        <v>15</v>
      </c>
      <c r="D103" s="20">
        <v>1</v>
      </c>
      <c r="E103" s="20">
        <v>124</v>
      </c>
      <c r="F103" s="18">
        <f t="shared" si="5"/>
        <v>124</v>
      </c>
      <c r="G103" s="20"/>
      <c r="H103" s="29">
        <f t="shared" si="7"/>
        <v>0</v>
      </c>
      <c r="I103" s="20">
        <f t="shared" si="6"/>
        <v>124</v>
      </c>
    </row>
    <row r="104" ht="15" spans="1:9">
      <c r="A104" s="16"/>
      <c r="B104" s="61" t="s">
        <v>109</v>
      </c>
      <c r="C104" s="20" t="s">
        <v>15</v>
      </c>
      <c r="D104" s="20">
        <v>2</v>
      </c>
      <c r="E104" s="20">
        <v>15</v>
      </c>
      <c r="F104" s="18">
        <f t="shared" si="5"/>
        <v>30</v>
      </c>
      <c r="G104" s="20"/>
      <c r="H104" s="29">
        <f t="shared" si="7"/>
        <v>0</v>
      </c>
      <c r="I104" s="20">
        <f t="shared" si="6"/>
        <v>30</v>
      </c>
    </row>
    <row r="105" ht="15" spans="1:9">
      <c r="A105" s="16"/>
      <c r="B105" s="61" t="s">
        <v>110</v>
      </c>
      <c r="C105" s="20" t="s">
        <v>111</v>
      </c>
      <c r="D105" s="20">
        <v>349</v>
      </c>
      <c r="E105" s="20"/>
      <c r="F105" s="18">
        <f t="shared" si="5"/>
        <v>0</v>
      </c>
      <c r="G105" s="20">
        <v>20</v>
      </c>
      <c r="H105" s="29">
        <f t="shared" si="7"/>
        <v>6980</v>
      </c>
      <c r="I105" s="20">
        <f t="shared" si="6"/>
        <v>6980</v>
      </c>
    </row>
    <row r="106" ht="15" spans="1:9">
      <c r="A106" s="16"/>
      <c r="B106" s="61" t="s">
        <v>112</v>
      </c>
      <c r="C106" s="20" t="s">
        <v>15</v>
      </c>
      <c r="D106" s="20">
        <v>4</v>
      </c>
      <c r="E106" s="20">
        <v>15</v>
      </c>
      <c r="F106" s="18">
        <f t="shared" si="5"/>
        <v>60</v>
      </c>
      <c r="G106" s="20"/>
      <c r="H106" s="29">
        <f t="shared" si="7"/>
        <v>0</v>
      </c>
      <c r="I106" s="20">
        <f t="shared" si="6"/>
        <v>60</v>
      </c>
    </row>
    <row r="107" ht="15" spans="1:9">
      <c r="A107" s="16"/>
      <c r="B107" s="61" t="s">
        <v>113</v>
      </c>
      <c r="C107" s="20"/>
      <c r="D107" s="20"/>
      <c r="E107" s="20"/>
      <c r="F107" s="18">
        <f t="shared" si="5"/>
        <v>0</v>
      </c>
      <c r="G107" s="20"/>
      <c r="H107" s="29"/>
      <c r="I107" s="20">
        <v>170</v>
      </c>
    </row>
    <row r="108" ht="15" spans="1:9">
      <c r="A108" s="16"/>
      <c r="B108" s="61" t="s">
        <v>114</v>
      </c>
      <c r="C108" s="20" t="s">
        <v>15</v>
      </c>
      <c r="D108" s="20">
        <v>15</v>
      </c>
      <c r="E108" s="20">
        <v>14</v>
      </c>
      <c r="F108" s="18">
        <f t="shared" si="5"/>
        <v>210</v>
      </c>
      <c r="G108" s="20"/>
      <c r="H108" s="29">
        <f t="shared" si="7"/>
        <v>0</v>
      </c>
      <c r="I108" s="20">
        <f t="shared" si="6"/>
        <v>210</v>
      </c>
    </row>
    <row r="109" ht="15" spans="1:9">
      <c r="A109" s="16"/>
      <c r="B109" s="61" t="s">
        <v>115</v>
      </c>
      <c r="C109" s="20" t="s">
        <v>15</v>
      </c>
      <c r="D109" s="20">
        <v>13</v>
      </c>
      <c r="E109" s="20">
        <v>13</v>
      </c>
      <c r="F109" s="18">
        <f t="shared" si="5"/>
        <v>169</v>
      </c>
      <c r="G109" s="20"/>
      <c r="H109" s="29">
        <f t="shared" si="7"/>
        <v>0</v>
      </c>
      <c r="I109" s="20">
        <f t="shared" si="6"/>
        <v>169</v>
      </c>
    </row>
    <row r="110" ht="15" spans="1:9">
      <c r="A110" s="16"/>
      <c r="B110" s="62" t="s">
        <v>116</v>
      </c>
      <c r="C110" s="63" t="s">
        <v>15</v>
      </c>
      <c r="D110" s="20">
        <v>50</v>
      </c>
      <c r="E110" s="20">
        <v>4.6</v>
      </c>
      <c r="F110" s="18">
        <f t="shared" si="5"/>
        <v>230</v>
      </c>
      <c r="G110" s="20"/>
      <c r="H110" s="29"/>
      <c r="I110" s="20">
        <f t="shared" si="6"/>
        <v>230</v>
      </c>
    </row>
    <row r="111" ht="15" spans="1:9">
      <c r="A111" s="16"/>
      <c r="B111" s="62" t="s">
        <v>117</v>
      </c>
      <c r="C111" s="63" t="s">
        <v>15</v>
      </c>
      <c r="D111" s="20">
        <v>3</v>
      </c>
      <c r="E111" s="20">
        <v>45</v>
      </c>
      <c r="F111" s="18">
        <f t="shared" si="5"/>
        <v>135</v>
      </c>
      <c r="G111" s="20"/>
      <c r="H111" s="29"/>
      <c r="I111" s="20">
        <f t="shared" si="6"/>
        <v>135</v>
      </c>
    </row>
    <row r="112" ht="15" spans="1:9">
      <c r="A112" s="16">
        <v>97</v>
      </c>
      <c r="B112" s="58" t="s">
        <v>118</v>
      </c>
      <c r="C112" s="20"/>
      <c r="D112" s="20">
        <v>1</v>
      </c>
      <c r="E112" s="20"/>
      <c r="F112" s="18">
        <f t="shared" si="5"/>
        <v>0</v>
      </c>
      <c r="G112" s="20">
        <v>120</v>
      </c>
      <c r="H112" s="29">
        <f t="shared" si="7"/>
        <v>120</v>
      </c>
      <c r="I112" s="20">
        <f t="shared" si="6"/>
        <v>120</v>
      </c>
    </row>
    <row r="113" ht="15" spans="1:9">
      <c r="A113" s="16">
        <v>98</v>
      </c>
      <c r="B113" s="58" t="s">
        <v>31</v>
      </c>
      <c r="C113" s="20" t="s">
        <v>32</v>
      </c>
      <c r="D113" s="20">
        <v>1</v>
      </c>
      <c r="E113" s="20"/>
      <c r="F113" s="18">
        <f t="shared" si="5"/>
        <v>0</v>
      </c>
      <c r="G113" s="20">
        <v>100</v>
      </c>
      <c r="H113" s="29">
        <f t="shared" si="7"/>
        <v>100</v>
      </c>
      <c r="I113" s="20">
        <f t="shared" si="6"/>
        <v>100</v>
      </c>
    </row>
    <row r="114" ht="14.4" spans="1:9">
      <c r="A114" s="16">
        <v>99</v>
      </c>
      <c r="B114" s="32" t="s">
        <v>17</v>
      </c>
      <c r="C114" s="24"/>
      <c r="D114" s="24"/>
      <c r="E114" s="24"/>
      <c r="F114" s="25">
        <f t="shared" si="5"/>
        <v>0</v>
      </c>
      <c r="G114" s="24"/>
      <c r="H114" s="24"/>
      <c r="I114" s="49">
        <f>SUM(I98:I113)</f>
        <v>10593</v>
      </c>
    </row>
    <row r="115" ht="14.4" spans="1:9">
      <c r="A115" s="16">
        <v>100</v>
      </c>
      <c r="B115" s="64" t="s">
        <v>119</v>
      </c>
      <c r="C115" s="55"/>
      <c r="D115" s="55"/>
      <c r="E115" s="55"/>
      <c r="F115" s="18">
        <f t="shared" si="5"/>
        <v>0</v>
      </c>
      <c r="G115" s="55"/>
      <c r="H115" s="55"/>
      <c r="I115" s="20">
        <f t="shared" si="6"/>
        <v>0</v>
      </c>
    </row>
    <row r="116" ht="16.2" spans="1:9">
      <c r="A116" s="16">
        <v>101</v>
      </c>
      <c r="B116" s="42" t="s">
        <v>120</v>
      </c>
      <c r="C116" s="37" t="s">
        <v>21</v>
      </c>
      <c r="D116" s="16">
        <v>73</v>
      </c>
      <c r="E116" s="16"/>
      <c r="F116" s="18">
        <f t="shared" si="5"/>
        <v>0</v>
      </c>
      <c r="G116" s="20">
        <v>20</v>
      </c>
      <c r="H116" s="20">
        <f t="shared" ref="H116:H125" si="8">D116*G116</f>
        <v>1460</v>
      </c>
      <c r="I116" s="20">
        <f t="shared" si="6"/>
        <v>1460</v>
      </c>
    </row>
    <row r="117" ht="16.2" spans="1:9">
      <c r="A117" s="16"/>
      <c r="B117" s="42" t="s">
        <v>117</v>
      </c>
      <c r="C117" s="37" t="s">
        <v>15</v>
      </c>
      <c r="D117" s="16">
        <v>1</v>
      </c>
      <c r="E117" s="16">
        <v>45</v>
      </c>
      <c r="F117" s="18">
        <f t="shared" si="5"/>
        <v>45</v>
      </c>
      <c r="G117" s="20"/>
      <c r="H117" s="20"/>
      <c r="I117" s="20">
        <f t="shared" si="6"/>
        <v>45</v>
      </c>
    </row>
    <row r="118" ht="28.8" spans="1:9">
      <c r="A118" s="16">
        <v>102</v>
      </c>
      <c r="B118" s="42" t="s">
        <v>121</v>
      </c>
      <c r="C118" s="37"/>
      <c r="D118" s="16"/>
      <c r="E118" s="16"/>
      <c r="F118" s="18">
        <f t="shared" si="5"/>
        <v>0</v>
      </c>
      <c r="G118" s="65"/>
      <c r="H118" s="65">
        <f t="shared" si="8"/>
        <v>0</v>
      </c>
      <c r="I118" s="20">
        <v>200</v>
      </c>
    </row>
    <row r="119" ht="16.2" spans="1:9">
      <c r="A119" s="16">
        <v>104</v>
      </c>
      <c r="B119" s="42" t="s">
        <v>122</v>
      </c>
      <c r="C119" s="37" t="s">
        <v>63</v>
      </c>
      <c r="D119" s="16">
        <v>4</v>
      </c>
      <c r="E119" s="16">
        <v>8</v>
      </c>
      <c r="F119" s="18">
        <f t="shared" si="5"/>
        <v>32</v>
      </c>
      <c r="G119" s="65"/>
      <c r="H119" s="65">
        <f t="shared" si="8"/>
        <v>0</v>
      </c>
      <c r="I119" s="20">
        <f t="shared" si="6"/>
        <v>32</v>
      </c>
    </row>
    <row r="120" ht="16.2" spans="1:9">
      <c r="A120" s="16"/>
      <c r="B120" s="42" t="s">
        <v>100</v>
      </c>
      <c r="C120" s="37" t="s">
        <v>15</v>
      </c>
      <c r="D120" s="16">
        <v>2</v>
      </c>
      <c r="E120" s="16">
        <v>20</v>
      </c>
      <c r="F120" s="18">
        <f t="shared" si="5"/>
        <v>40</v>
      </c>
      <c r="G120" s="65"/>
      <c r="H120" s="65"/>
      <c r="I120" s="20">
        <f t="shared" si="6"/>
        <v>40</v>
      </c>
    </row>
    <row r="121" ht="16.2" spans="1:9">
      <c r="A121" s="16"/>
      <c r="B121" s="42" t="s">
        <v>123</v>
      </c>
      <c r="C121" s="37" t="s">
        <v>15</v>
      </c>
      <c r="D121" s="16">
        <v>3</v>
      </c>
      <c r="E121" s="16">
        <v>13</v>
      </c>
      <c r="F121" s="18">
        <f t="shared" si="5"/>
        <v>39</v>
      </c>
      <c r="G121" s="65"/>
      <c r="H121" s="65"/>
      <c r="I121" s="20">
        <f t="shared" si="6"/>
        <v>39</v>
      </c>
    </row>
    <row r="122" ht="16.2" spans="1:9">
      <c r="A122" s="16">
        <v>105</v>
      </c>
      <c r="B122" s="42" t="s">
        <v>30</v>
      </c>
      <c r="C122" s="37" t="s">
        <v>32</v>
      </c>
      <c r="D122" s="16">
        <v>1</v>
      </c>
      <c r="E122" s="16"/>
      <c r="F122" s="18">
        <f t="shared" si="5"/>
        <v>0</v>
      </c>
      <c r="G122" s="65">
        <v>150</v>
      </c>
      <c r="H122" s="65">
        <f t="shared" si="8"/>
        <v>150</v>
      </c>
      <c r="I122" s="20">
        <f t="shared" si="6"/>
        <v>150</v>
      </c>
    </row>
    <row r="123" ht="16.2" spans="1:9">
      <c r="A123" s="16">
        <v>106</v>
      </c>
      <c r="B123" s="42" t="s">
        <v>124</v>
      </c>
      <c r="C123" s="37" t="s">
        <v>32</v>
      </c>
      <c r="D123" s="16">
        <v>1</v>
      </c>
      <c r="E123" s="16"/>
      <c r="F123" s="18">
        <f t="shared" si="5"/>
        <v>0</v>
      </c>
      <c r="G123" s="65">
        <v>60</v>
      </c>
      <c r="H123" s="65">
        <f t="shared" si="8"/>
        <v>60</v>
      </c>
      <c r="I123" s="20">
        <f t="shared" si="6"/>
        <v>60</v>
      </c>
    </row>
    <row r="124" ht="16.2" spans="1:9">
      <c r="A124" s="16">
        <v>107</v>
      </c>
      <c r="B124" s="66" t="s">
        <v>17</v>
      </c>
      <c r="C124" s="67"/>
      <c r="D124" s="24"/>
      <c r="E124" s="24"/>
      <c r="F124" s="25">
        <f t="shared" si="5"/>
        <v>0</v>
      </c>
      <c r="G124" s="49"/>
      <c r="H124" s="49">
        <f t="shared" si="8"/>
        <v>0</v>
      </c>
      <c r="I124" s="49">
        <f>SUM(I115:I123)</f>
        <v>2026</v>
      </c>
    </row>
    <row r="125" ht="16.2" spans="1:9">
      <c r="A125" s="16">
        <v>108</v>
      </c>
      <c r="B125" s="68" t="s">
        <v>125</v>
      </c>
      <c r="C125" s="69"/>
      <c r="D125" s="57"/>
      <c r="E125" s="57"/>
      <c r="F125" s="18">
        <f t="shared" si="5"/>
        <v>0</v>
      </c>
      <c r="G125" s="55"/>
      <c r="H125" s="55">
        <f t="shared" si="8"/>
        <v>0</v>
      </c>
      <c r="I125" s="20">
        <f t="shared" si="6"/>
        <v>0</v>
      </c>
    </row>
    <row r="126" ht="16.2" spans="1:9">
      <c r="A126" s="16"/>
      <c r="B126" s="42" t="s">
        <v>126</v>
      </c>
      <c r="C126" s="37" t="s">
        <v>15</v>
      </c>
      <c r="D126" s="16">
        <v>2</v>
      </c>
      <c r="E126" s="16">
        <v>20</v>
      </c>
      <c r="F126" s="18">
        <f t="shared" si="5"/>
        <v>40</v>
      </c>
      <c r="G126" s="20"/>
      <c r="H126" s="20"/>
      <c r="I126" s="20">
        <f t="shared" si="6"/>
        <v>40</v>
      </c>
    </row>
    <row r="127" ht="16.2" spans="1:9">
      <c r="A127" s="16"/>
      <c r="B127" s="42" t="s">
        <v>127</v>
      </c>
      <c r="C127" s="37"/>
      <c r="D127" s="16"/>
      <c r="E127" s="16"/>
      <c r="F127" s="18"/>
      <c r="G127" s="20"/>
      <c r="H127" s="20">
        <v>200</v>
      </c>
      <c r="I127" s="20">
        <v>40</v>
      </c>
    </row>
    <row r="128" ht="16.2" spans="1:9">
      <c r="A128" s="16">
        <v>110</v>
      </c>
      <c r="B128" s="70" t="s">
        <v>128</v>
      </c>
      <c r="C128" s="37" t="s">
        <v>15</v>
      </c>
      <c r="D128" s="16">
        <v>4</v>
      </c>
      <c r="E128" s="16"/>
      <c r="F128" s="18">
        <f t="shared" si="5"/>
        <v>0</v>
      </c>
      <c r="G128" s="65">
        <v>100</v>
      </c>
      <c r="H128" s="65">
        <f>D128*G128</f>
        <v>400</v>
      </c>
      <c r="I128" s="20">
        <f t="shared" si="6"/>
        <v>400</v>
      </c>
    </row>
    <row r="129" ht="14.4" spans="1:9">
      <c r="A129" s="16">
        <v>111</v>
      </c>
      <c r="B129" s="32" t="s">
        <v>17</v>
      </c>
      <c r="C129" s="24"/>
      <c r="D129" s="24"/>
      <c r="E129" s="24"/>
      <c r="F129" s="25">
        <f t="shared" si="5"/>
        <v>0</v>
      </c>
      <c r="G129" s="24"/>
      <c r="H129" s="49">
        <f t="shared" ref="H129" si="9">D129*G129</f>
        <v>0</v>
      </c>
      <c r="I129" s="49">
        <f>SUM(I125:I128)</f>
        <v>480</v>
      </c>
    </row>
    <row r="130" ht="14.4" spans="1:9">
      <c r="A130" s="16">
        <v>112</v>
      </c>
      <c r="B130" s="71"/>
      <c r="C130" s="57"/>
      <c r="D130" s="57"/>
      <c r="E130" s="57"/>
      <c r="F130" s="18">
        <f t="shared" si="5"/>
        <v>0</v>
      </c>
      <c r="G130" s="57"/>
      <c r="H130" s="55"/>
      <c r="I130" s="20">
        <f t="shared" si="6"/>
        <v>0</v>
      </c>
    </row>
    <row r="131" ht="14.4" spans="1:9">
      <c r="A131" s="16">
        <v>115</v>
      </c>
      <c r="B131" s="72" t="s">
        <v>129</v>
      </c>
      <c r="C131" s="55"/>
      <c r="D131" s="55"/>
      <c r="E131" s="55"/>
      <c r="F131" s="18">
        <f t="shared" si="5"/>
        <v>0</v>
      </c>
      <c r="G131" s="55"/>
      <c r="H131" s="55"/>
      <c r="I131" s="20">
        <f t="shared" si="6"/>
        <v>0</v>
      </c>
    </row>
    <row r="132" ht="14.4" spans="1:9">
      <c r="A132" s="16">
        <v>116</v>
      </c>
      <c r="B132" s="73" t="s">
        <v>130</v>
      </c>
      <c r="C132" s="65" t="s">
        <v>131</v>
      </c>
      <c r="D132" s="65">
        <v>83</v>
      </c>
      <c r="E132" s="65">
        <v>30</v>
      </c>
      <c r="F132" s="18">
        <f t="shared" si="5"/>
        <v>2490</v>
      </c>
      <c r="G132" s="65"/>
      <c r="H132" s="65">
        <f t="shared" ref="H132:H139" si="10">D132*G132</f>
        <v>0</v>
      </c>
      <c r="I132" s="20">
        <f t="shared" si="6"/>
        <v>2490</v>
      </c>
    </row>
    <row r="133" ht="14.4" spans="1:9">
      <c r="A133" s="16"/>
      <c r="B133" s="73" t="s">
        <v>132</v>
      </c>
      <c r="C133" s="65" t="s">
        <v>15</v>
      </c>
      <c r="D133" s="65">
        <v>12</v>
      </c>
      <c r="E133" s="65">
        <v>10</v>
      </c>
      <c r="F133" s="18">
        <f t="shared" si="5"/>
        <v>120</v>
      </c>
      <c r="G133" s="65"/>
      <c r="H133" s="65"/>
      <c r="I133" s="20">
        <f t="shared" si="6"/>
        <v>120</v>
      </c>
    </row>
    <row r="134" ht="14.4" spans="1:9">
      <c r="A134" s="16">
        <v>117</v>
      </c>
      <c r="B134" s="73" t="s">
        <v>133</v>
      </c>
      <c r="C134" s="65" t="s">
        <v>15</v>
      </c>
      <c r="D134" s="65">
        <v>3</v>
      </c>
      <c r="E134" s="65">
        <v>20</v>
      </c>
      <c r="F134" s="18">
        <f t="shared" si="5"/>
        <v>60</v>
      </c>
      <c r="G134" s="65"/>
      <c r="H134" s="65">
        <f t="shared" si="10"/>
        <v>0</v>
      </c>
      <c r="I134" s="20">
        <f t="shared" si="6"/>
        <v>60</v>
      </c>
    </row>
    <row r="135" spans="1:9">
      <c r="A135" s="16">
        <v>118</v>
      </c>
      <c r="B135" s="74"/>
      <c r="C135" s="49"/>
      <c r="D135" s="49"/>
      <c r="E135" s="49"/>
      <c r="F135" s="49"/>
      <c r="G135" s="49"/>
      <c r="H135" s="49"/>
      <c r="I135" s="49">
        <f>SUM(I132:I134)</f>
        <v>2670</v>
      </c>
    </row>
    <row r="136" spans="1:9">
      <c r="A136" s="16">
        <v>119</v>
      </c>
      <c r="B136" s="72" t="s">
        <v>134</v>
      </c>
      <c r="C136" s="55"/>
      <c r="D136" s="55"/>
      <c r="E136" s="55"/>
      <c r="F136" s="55"/>
      <c r="G136" s="55"/>
      <c r="H136" s="55"/>
      <c r="I136" s="20">
        <f t="shared" si="6"/>
        <v>0</v>
      </c>
    </row>
    <row r="137" s="2" customFormat="1" ht="27.6" spans="1:9">
      <c r="A137" s="16">
        <v>120</v>
      </c>
      <c r="B137" s="75" t="s">
        <v>135</v>
      </c>
      <c r="C137" s="63"/>
      <c r="D137" s="63"/>
      <c r="E137" s="63"/>
      <c r="F137" s="63"/>
      <c r="G137" s="63"/>
      <c r="H137" s="63">
        <v>600</v>
      </c>
      <c r="I137" s="20">
        <f t="shared" si="6"/>
        <v>600</v>
      </c>
    </row>
    <row r="138" s="2" customFormat="1" spans="1:9">
      <c r="A138" s="63"/>
      <c r="B138" s="75"/>
      <c r="C138" s="63"/>
      <c r="D138" s="63"/>
      <c r="E138" s="63"/>
      <c r="F138" s="63"/>
      <c r="G138" s="63"/>
      <c r="H138" s="63"/>
      <c r="I138" s="20"/>
    </row>
    <row r="139" spans="1:9">
      <c r="A139" s="65"/>
      <c r="B139" s="73"/>
      <c r="C139" s="65"/>
      <c r="D139" s="65"/>
      <c r="E139" s="65"/>
      <c r="F139" s="65">
        <f t="shared" ref="F139" si="11">D139*E139</f>
        <v>0</v>
      </c>
      <c r="G139" s="65"/>
      <c r="H139" s="65">
        <f t="shared" si="10"/>
        <v>0</v>
      </c>
      <c r="I139" s="20">
        <f t="shared" si="6"/>
        <v>0</v>
      </c>
    </row>
    <row r="140" spans="1:9">
      <c r="A140" s="76"/>
      <c r="B140" s="77" t="s">
        <v>17</v>
      </c>
      <c r="C140" s="76"/>
      <c r="D140" s="76"/>
      <c r="E140" s="76"/>
      <c r="F140" s="78">
        <f>SUM(F7:F139)</f>
        <v>18384.2</v>
      </c>
      <c r="G140" s="76"/>
      <c r="H140" s="78">
        <f>SUM(H7:H139)</f>
        <v>20140</v>
      </c>
      <c r="I140" s="90">
        <f>H140+F140</f>
        <v>38524.2</v>
      </c>
    </row>
    <row r="141" spans="1:9">
      <c r="A141" s="79"/>
      <c r="B141" s="80" t="s">
        <v>136</v>
      </c>
      <c r="C141" s="81">
        <v>0.05</v>
      </c>
      <c r="D141" s="79"/>
      <c r="E141" s="79"/>
      <c r="F141" s="79"/>
      <c r="G141" s="79"/>
      <c r="H141" s="79"/>
      <c r="I141" s="20">
        <f>I140/100*5</f>
        <v>1926.21</v>
      </c>
    </row>
    <row r="142" spans="1:9">
      <c r="A142" s="79"/>
      <c r="B142" s="82" t="s">
        <v>17</v>
      </c>
      <c r="C142" s="81"/>
      <c r="D142" s="79"/>
      <c r="E142" s="79"/>
      <c r="F142" s="79"/>
      <c r="G142" s="79"/>
      <c r="H142" s="79"/>
      <c r="I142" s="20">
        <f>I141+I140</f>
        <v>40450.41</v>
      </c>
    </row>
    <row r="143" spans="1:9">
      <c r="A143" s="79"/>
      <c r="B143" s="80"/>
      <c r="C143" s="83"/>
      <c r="D143" s="79"/>
      <c r="E143" s="79"/>
      <c r="F143" s="79"/>
      <c r="G143" s="79"/>
      <c r="H143" s="79"/>
      <c r="I143" s="20"/>
    </row>
    <row r="144" spans="1:9">
      <c r="A144" s="79"/>
      <c r="B144" s="82"/>
      <c r="C144" s="81"/>
      <c r="D144" s="79"/>
      <c r="E144" s="79"/>
      <c r="F144" s="79"/>
      <c r="G144" s="79"/>
      <c r="H144" s="79"/>
      <c r="I144" s="91"/>
    </row>
    <row r="145" spans="1:9">
      <c r="A145" s="79"/>
      <c r="B145" s="84" t="s">
        <v>137</v>
      </c>
      <c r="C145" s="85">
        <v>0.15</v>
      </c>
      <c r="D145" s="86"/>
      <c r="E145" s="86"/>
      <c r="F145" s="86"/>
      <c r="G145" s="86"/>
      <c r="H145" s="86"/>
      <c r="I145" s="92">
        <f>I142/100*15</f>
        <v>6067.5615</v>
      </c>
    </row>
    <row r="146" ht="14.55" spans="1:9">
      <c r="A146" s="79"/>
      <c r="B146" s="82" t="s">
        <v>17</v>
      </c>
      <c r="C146" s="81"/>
      <c r="D146" s="79"/>
      <c r="E146" s="79"/>
      <c r="F146" s="79"/>
      <c r="G146" s="79"/>
      <c r="H146" s="79"/>
      <c r="I146" s="20"/>
    </row>
    <row r="147" ht="16.35" spans="1:9">
      <c r="A147" s="87"/>
      <c r="B147" s="88" t="s">
        <v>138</v>
      </c>
      <c r="C147" s="89"/>
      <c r="D147" s="89"/>
      <c r="E147" s="89"/>
      <c r="F147" s="89"/>
      <c r="G147" s="89"/>
      <c r="H147" s="89"/>
      <c r="I147" s="90">
        <f>I145+I142</f>
        <v>46517.9715</v>
      </c>
    </row>
  </sheetData>
  <mergeCells count="8">
    <mergeCell ref="A2:B2"/>
    <mergeCell ref="A3:A5"/>
    <mergeCell ref="B3:B5"/>
    <mergeCell ref="C3:C5"/>
    <mergeCell ref="D3:D5"/>
    <mergeCell ref="I3:I5"/>
    <mergeCell ref="E3:F4"/>
    <mergeCell ref="G3:H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</cp:lastModifiedBy>
  <dcterms:created xsi:type="dcterms:W3CDTF">2006-09-16T00:00:00Z</dcterms:created>
  <dcterms:modified xsi:type="dcterms:W3CDTF">2024-01-08T08:25:04Z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F0FC52C6984246A6B85E80009F4336C6_12</vt:lpwstr>
  </property>
  <property fmtid="{D5CDD505-2E9C-101B-9397-08002B2CF9AE}" pid="3" name="KSOProductBuildVer">
    <vt:lpwstr>1033-12.2.0.13359</vt:lpwstr>
  </property>
</Properties>
</file>