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tabRatio="709"/>
  </bookViews>
  <sheets>
    <sheet name="ხარჯთაღრიცხვა" sheetId="5" r:id="rId1"/>
  </sheets>
  <definedNames>
    <definedName name="_xlnm.Print_Area" localSheetId="0">ხარჯთაღრიცხვა!$A$1:$I$127</definedName>
  </definedNames>
  <calcPr calcId="144525"/>
</workbook>
</file>

<file path=xl/sharedStrings.xml><?xml version="1.0" encoding="utf-8"?>
<sst xmlns="http://schemas.openxmlformats.org/spreadsheetml/2006/main" count="223" uniqueCount="125">
  <si>
    <t>ქავთარაძის ბინის სავარაუდო ხარჯთაღრიცხვა</t>
  </si>
  <si>
    <t xml:space="preserve"> </t>
  </si>
  <si>
    <t>#</t>
  </si>
  <si>
    <t>შესასრულებელი სამუშოები და მასალა დანახარჯების დასახელება</t>
  </si>
  <si>
    <t>განზ.</t>
  </si>
  <si>
    <t>რაოდ.</t>
  </si>
  <si>
    <t>სამშენებლო მასალის ღირებ.</t>
  </si>
  <si>
    <t>გამომუშავებ. ხელფასი</t>
  </si>
  <si>
    <t>ჯამი</t>
  </si>
  <si>
    <t>ერთ.</t>
  </si>
  <si>
    <t>სულ</t>
  </si>
  <si>
    <t>სამშენებლო სამუშაოები:</t>
  </si>
  <si>
    <t>დახმარე მასალები:  მილკვადრატი 6მ, ტრაინიკი 3ც და ნათურები 3ც, ნიჩაბი 2ც, ვედრო 2ც, ბოჩკა, შლანგი, ვინტილები, ლურსმანი 3კგ და სხვა</t>
  </si>
  <si>
    <t>კომპ</t>
  </si>
  <si>
    <t>ტომარა</t>
  </si>
  <si>
    <t>ცალი</t>
  </si>
  <si>
    <t>მასალების ტრანსპორტირება (zili)</t>
  </si>
  <si>
    <t>რეისი</t>
  </si>
  <si>
    <t>ჯამი:</t>
  </si>
  <si>
    <t>სანტექნიკა და გათბობა</t>
  </si>
  <si>
    <t xml:space="preserve">სანტექნიკის მოწყობა აქსესუარების მონტაჟის გარეშე (მასალა/ხელობა) </t>
  </si>
  <si>
    <t>წერტ</t>
  </si>
  <si>
    <t>ინდივიდუალურად ყველა სველ წერტილში ცივი  წყლის ჩაკეტვა გერმანული ვინტილებით  (მასალა/ხელობა)</t>
  </si>
  <si>
    <t xml:space="preserve"> უნიტაზის ბაჩოკი კლავიშით </t>
  </si>
  <si>
    <t>გათბობის მილი "იზოლაციით" (იტალიური)</t>
  </si>
  <si>
    <t>გრძ.მ</t>
  </si>
  <si>
    <t>სველ წერტილებში დაზიანებული სანტექნიკების გამო ამოჭრილი და დანგრეული კედლების ამოშენება და გალესვა (მასალა/ხელობა)</t>
  </si>
  <si>
    <t>ტრაპი  WC ცენტრალური (იტალიური)</t>
  </si>
  <si>
    <t>გრძელი ტრაპი დუშკაბინისთვის (იტალიური)</t>
  </si>
  <si>
    <t>ქვაბი 24kw მოდელი მინორკა (ფონდიტალი)</t>
  </si>
  <si>
    <t xml:space="preserve">ქვაბის მილი </t>
  </si>
  <si>
    <t>სექციური რადიატორი ბლიცი (ფონდიტალი) 600მმ-იანი</t>
  </si>
  <si>
    <t>სექცია</t>
  </si>
  <si>
    <t>საშრობი ფერადი (ფონდიტალი)</t>
  </si>
  <si>
    <t>რადიატორის და საშრობის ვინტილი ნიკელის</t>
  </si>
  <si>
    <t xml:space="preserve">უნივერსალი </t>
  </si>
  <si>
    <t>სამაგრი სარეგულირო</t>
  </si>
  <si>
    <t>კოლექტორი ვინტილით 6/7(სამაგრით და ყველანაირი ფიტინგით რომელიც ქვაბს უკავშირდება)</t>
  </si>
  <si>
    <t>ქვაბის კომპლექტაცია</t>
  </si>
  <si>
    <t>გათბობის მოწყობა</t>
  </si>
  <si>
    <t>მასალების აზიდვა</t>
  </si>
  <si>
    <t>მასალების ტრანსპორტირება</t>
  </si>
  <si>
    <t xml:space="preserve"> ჯამი:</t>
  </si>
  <si>
    <t>ელექტროობა  :</t>
  </si>
  <si>
    <t>კაბელი 3/4</t>
  </si>
  <si>
    <t>კაბელი 3/2.5</t>
  </si>
  <si>
    <t>კაბელი 3/1.5</t>
  </si>
  <si>
    <t>კაბელი 2/1.5</t>
  </si>
  <si>
    <t xml:space="preserve">FTP cat5 </t>
  </si>
  <si>
    <t>სამონტაჟო მასალა: სკოპები, დუბელები, იზოლაცია, და სხვა</t>
  </si>
  <si>
    <t>ავტომატების კარადა</t>
  </si>
  <si>
    <t>გამანაწილებელი კოლოფი</t>
  </si>
  <si>
    <t>შტეფსელების და ჩამრთველების კოლოფი</t>
  </si>
  <si>
    <t>ავტომატი 63 ამპ ორ პოლუსა</t>
  </si>
  <si>
    <t>ავტომატი 25 ამპ ერთ პოლუსა</t>
  </si>
  <si>
    <t>ელექტრო წერტილების მოწყობა</t>
  </si>
  <si>
    <t>ავტომატების კარადის მოწყობა</t>
  </si>
  <si>
    <r>
      <t>ბერკერის ფირმის როზეტები და ჩამრთველები თეთრი ფერის (გერმანული)</t>
    </r>
    <r>
      <rPr>
        <b/>
        <sz val="12"/>
        <color theme="1"/>
        <rFont val="Sylfaen"/>
        <charset val="134"/>
      </rPr>
      <t xml:space="preserve"> </t>
    </r>
  </si>
  <si>
    <t>სამუშაოს ლიკვიდაცია დასუფთავება</t>
  </si>
  <si>
    <t xml:space="preserve">თაბაშირ მუყაოს სამუშაოები (პროფილები კნაუფის ფირმის 5მმიანი სისქის  გაშვებული არის ყოველ 40სმ-ში) </t>
  </si>
  <si>
    <t>თაბაშირ მუყაო (კნაუფის მასალით: აზერბაიჯანის ფილა, კონსტრუქცია გაშვებული იქნება ყოველ 40სმ-ში და რკინის სისქე იქნება 5მმ-იანი</t>
  </si>
  <si>
    <t>კვ.მ</t>
  </si>
  <si>
    <t xml:space="preserve">თაბაშირ მუყაოს მონტაჟი </t>
  </si>
  <si>
    <t>საფარდებიის მოწყობა</t>
  </si>
  <si>
    <t>თაბაშირმუყაოთი ჯიბის განათების მოწყობა და კუთხეების გამოყვანა</t>
  </si>
  <si>
    <t xml:space="preserve">მასალების ტრანსპორტირება </t>
  </si>
  <si>
    <t>ობიექტის დასუფთავება სამშენებლო ნაგვის ჩატანა გადაყრა</t>
  </si>
  <si>
    <t>კაფელ-მეთლახის სამუშაოები:</t>
  </si>
  <si>
    <t>საძინებლის  WC  კაფელი H2.70</t>
  </si>
  <si>
    <t>საძინებლის  WC  მეთლახი</t>
  </si>
  <si>
    <t>საძინებლის WC დეკორი (ფილა 2.4X2.2)</t>
  </si>
  <si>
    <t>საერთო WC კაფელი H2.70</t>
  </si>
  <si>
    <t>საერთო WC მეთლახი</t>
  </si>
  <si>
    <t>სამზარეულოს კერამო გრანიტი (ფართუკი)</t>
  </si>
  <si>
    <t>სამზარეულოს მეთლახი</t>
  </si>
  <si>
    <t xml:space="preserve">აბაზანის ჰიდროიზოლაცია  2 wc </t>
  </si>
  <si>
    <t>აბაზანის ჰიდროიზოლაციის მოწყობა (ორი პირი)</t>
  </si>
  <si>
    <t xml:space="preserve">წებო ცემენტი  (ADESILEX   P9 GREY "25KG" ) </t>
  </si>
  <si>
    <t>დეკორატიული ცემენტი (იტალიური)</t>
  </si>
  <si>
    <t>კგ</t>
  </si>
  <si>
    <t>კაფელ მეთლახის მოწყობა</t>
  </si>
  <si>
    <t xml:space="preserve">კაფელ მეთლახით კუთხეების გამოყვანა </t>
  </si>
  <si>
    <t xml:space="preserve">მასალების ჩამოცლა და  აზიდვა </t>
  </si>
  <si>
    <t>ობიექტის დასუფთავება, სამშენებლო მასალის ტომრებში ჩაყრა, ჩატანა და პატარა მანქანით ტრანსპორტირება (ფორდი)</t>
  </si>
  <si>
    <t>სანტექნიკის აქსესუარები:</t>
  </si>
  <si>
    <t>დუში ორიანი (შემრევი) გროე</t>
  </si>
  <si>
    <t xml:space="preserve">საერთო WC - ს და საძინებლის WC - ს  ნიჟარა  </t>
  </si>
  <si>
    <t>საერთო WC - ს და საძინებლის WC - ს  ნიჟარის შემრევი ( გროე)</t>
  </si>
  <si>
    <t>უნიტაზი (დურავიტის ფირმის)</t>
  </si>
  <si>
    <t>სანტექნიკის მონტაჟისთვის საჭირო მასალები: ვინტილი 1/2X1/2 - 2ცალი, ვინტილი 3/8X1/2 - 2ცალი, ვინტილი 3/4X1/2 - 1 ცალი, სიფონი F32 - 1ცალი, გარმოშკა F32 - 1ცალი,  სილიკონი 1ცალი, საერთო WC-ში ნიჟარისთვის ნიკელის კნოპკა 1ცალი,  ქვის საჭრელი F6 და F8 - 10ცალი, ლიმონჩკი 3ცალი, ნიკელის სიფონი 2ცალი, ნიკელის სიფონის დამაგრძელებელი მილი 1ცალი და სხვა</t>
  </si>
  <si>
    <t>დუშკაბინის მოწყობა ნაწრთობი შუშით</t>
  </si>
  <si>
    <t>სანტექნიკის აქსესუარების მონტაჟი</t>
  </si>
  <si>
    <t>წერტ.</t>
  </si>
  <si>
    <t>სანტექნიკის წვრილმანი აქსესუარების მონტაჟი</t>
  </si>
  <si>
    <t>მასალების ტრანსპორტირება და აზიდვა</t>
  </si>
  <si>
    <t>სამღებრო სამუშაოები :</t>
  </si>
  <si>
    <t>სამღებრო სამუშაოები: ფითხი პირველი და მეორე პირი (ABS სატენგიფსი,ფუგა გიფსი, თაბაშირი, იაპი გიფსი, ფასადის ფითხი, ზუმფარის ქაღალდი, სამალიარე ქაღალდი,კაპაროლის გრუნტი, სამალიარე კუთხოვანა (კნაუფის)</t>
  </si>
  <si>
    <t>ფლიზერინის ელასტიური ქაღალდი (ჭერზე  გასაკრავად)</t>
  </si>
  <si>
    <t>რულონი</t>
  </si>
  <si>
    <t>ფლიზერინის ქაღალდის წებო</t>
  </si>
  <si>
    <t>კოლოფი</t>
  </si>
  <si>
    <t xml:space="preserve"> WC-ს ჭერების საღებავი (ამფიბოლინი) 2.5ლიტრიანი</t>
  </si>
  <si>
    <t>ბალონი</t>
  </si>
  <si>
    <t>ჭერის საღებავი  (10 ლიტრიანი) (სამტექს 3 )</t>
  </si>
  <si>
    <t xml:space="preserve">შპალიერი </t>
  </si>
  <si>
    <t>შპალიერის წებო</t>
  </si>
  <si>
    <t xml:space="preserve">მასალების ჩამოცლა და ხელით აზიდვა </t>
  </si>
  <si>
    <t>ობიექტის დასუფთავება</t>
  </si>
  <si>
    <t>სამშრიანი პარკეტი :</t>
  </si>
  <si>
    <t>მუხის სამშრიანი პარკეტი</t>
  </si>
  <si>
    <t xml:space="preserve">პლინტუსი ვინილის 8სმ </t>
  </si>
  <si>
    <t>პარკეტის წებო (ორკომპონენტიანი)</t>
  </si>
  <si>
    <t>დამხმარე მასალა: გერმეტიკი, სილიკონიანი სანთელი, გელი, გელის საწმენდი კუთხოვანა და სხვა.</t>
  </si>
  <si>
    <t>იატაკის გადაშპაკვლა წებო ცემენტის ხსნარით (მასალა/ხელობა)</t>
  </si>
  <si>
    <t>პარკეტის მოწყობა</t>
  </si>
  <si>
    <t>მუშა ხელი (მასალების ასაზიდად)</t>
  </si>
  <si>
    <t>ობიექტის დასუფთავება სამშენებლო ნაგვის ჩატანა, მანქანაზე დატვირთვა და ტრანსპორტირება</t>
  </si>
  <si>
    <t>მდფ-ის შიდა კარებები:</t>
  </si>
  <si>
    <t>მდფ კარი 2.11L თეთრი - ზოდი</t>
  </si>
  <si>
    <t>კარების ფიქსატორი</t>
  </si>
  <si>
    <t>შიდა კარებების ზამოკი და სახელურები</t>
  </si>
  <si>
    <t>შემოსასვლელი რკინის კარის ზამოკი ჩიზას ფირმის სახელურით</t>
  </si>
  <si>
    <t>გაუთვალისწინებელი ხარჯი:</t>
  </si>
  <si>
    <t>მომსახურების საკომიო:</t>
  </si>
  <si>
    <t>მთლიანი ჯამი: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</si>
</sst>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2">
    <font>
      <sz val="11"/>
      <color theme="1"/>
      <name val="Calibri"/>
      <charset val="134"/>
      <scheme val="minor"/>
    </font>
    <font>
      <sz val="11"/>
      <name val="Sylfaen"/>
      <charset val="134"/>
    </font>
    <font>
      <sz val="11"/>
      <color theme="1"/>
      <name val="Sylfaen"/>
      <charset val="134"/>
    </font>
    <font>
      <sz val="11"/>
      <color rgb="FFFF0000"/>
      <name val="Sylfaen"/>
      <charset val="134"/>
    </font>
    <font>
      <b/>
      <sz val="11"/>
      <color theme="1"/>
      <name val="Sylfaen"/>
      <charset val="134"/>
    </font>
    <font>
      <b/>
      <sz val="12"/>
      <color theme="1"/>
      <name val="Sylfaen"/>
      <charset val="134"/>
    </font>
    <font>
      <sz val="10"/>
      <color theme="0"/>
      <name val="Sylfaen"/>
      <charset val="134"/>
    </font>
    <font>
      <sz val="8"/>
      <name val="Sylfaen"/>
      <charset val="134"/>
    </font>
    <font>
      <b/>
      <sz val="11"/>
      <name val="Sylfaen"/>
      <charset val="134"/>
    </font>
    <font>
      <sz val="11"/>
      <color theme="1"/>
      <name val="Sylfaen"/>
      <charset val="204"/>
    </font>
    <font>
      <sz val="10"/>
      <name val="Sylfaen"/>
      <charset val="134"/>
    </font>
    <font>
      <sz val="12"/>
      <color theme="1"/>
      <name val="Sylfaen"/>
      <charset val="134"/>
    </font>
    <font>
      <b/>
      <sz val="10"/>
      <color theme="1"/>
      <name val="Sylfaen"/>
      <charset val="134"/>
    </font>
    <font>
      <b/>
      <sz val="12"/>
      <color theme="0"/>
      <name val="Sylfaen"/>
      <charset val="134"/>
    </font>
    <font>
      <b/>
      <sz val="11"/>
      <color theme="0"/>
      <name val="Sylfaen"/>
      <charset val="134"/>
    </font>
    <font>
      <b/>
      <sz val="10"/>
      <color theme="0"/>
      <name val="Sylfaen"/>
      <charset val="134"/>
    </font>
    <font>
      <sz val="8"/>
      <color theme="0"/>
      <name val="Sylfaen"/>
      <charset val="134"/>
    </font>
    <font>
      <b/>
      <sz val="10"/>
      <name val="Sylfaen"/>
      <charset val="134"/>
    </font>
    <font>
      <sz val="10"/>
      <color rgb="FFFF0000"/>
      <name val="Sylfaen"/>
      <charset val="134"/>
    </font>
    <font>
      <b/>
      <sz val="10"/>
      <color rgb="FFFF0000"/>
      <name val="Sylfaen"/>
      <charset val="134"/>
    </font>
    <font>
      <b/>
      <sz val="12"/>
      <color indexed="9"/>
      <name val="Sylfaen"/>
      <charset val="134"/>
    </font>
    <font>
      <b/>
      <sz val="11"/>
      <color rgb="FFFF0000"/>
      <name val="Sylfaen"/>
      <charset val="134"/>
    </font>
    <font>
      <b/>
      <sz val="14"/>
      <color indexed="9"/>
      <name val="Sylfae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04B7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8" applyNumberFormat="0" applyAlignment="0" applyProtection="0">
      <alignment vertical="center"/>
    </xf>
    <xf numFmtId="0" fontId="32" fillId="10" borderId="9" applyNumberFormat="0" applyAlignment="0" applyProtection="0">
      <alignment vertical="center"/>
    </xf>
    <xf numFmtId="0" fontId="33" fillId="10" borderId="8" applyNumberFormat="0" applyAlignment="0" applyProtection="0">
      <alignment vertical="center"/>
    </xf>
    <xf numFmtId="0" fontId="34" fillId="11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wrapText="1"/>
    </xf>
    <xf numFmtId="0" fontId="9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right" wrapText="1"/>
    </xf>
    <xf numFmtId="0" fontId="2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right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15" fillId="3" borderId="2" xfId="0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right" vertical="center" wrapText="1"/>
    </xf>
    <xf numFmtId="9" fontId="10" fillId="7" borderId="2" xfId="0" applyNumberFormat="1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right" vertical="center" wrapText="1"/>
    </xf>
    <xf numFmtId="1" fontId="13" fillId="3" borderId="2" xfId="0" applyNumberFormat="1" applyFont="1" applyFill="1" applyBorder="1" applyAlignment="1">
      <alignment horizontal="center" vertical="center"/>
    </xf>
    <xf numFmtId="1" fontId="7" fillId="7" borderId="2" xfId="0" applyNumberFormat="1" applyFont="1" applyFill="1" applyBorder="1" applyAlignment="1">
      <alignment horizontal="center" vertical="center"/>
    </xf>
    <xf numFmtId="1" fontId="17" fillId="7" borderId="2" xfId="0" applyNumberFormat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right" vertical="center" wrapText="1"/>
    </xf>
    <xf numFmtId="9" fontId="19" fillId="7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right" vertical="center" wrapText="1"/>
    </xf>
    <xf numFmtId="0" fontId="20" fillId="3" borderId="3" xfId="0" applyFont="1" applyFill="1" applyBorder="1" applyAlignment="1">
      <alignment horizontal="center" vertical="center"/>
    </xf>
    <xf numFmtId="1" fontId="21" fillId="7" borderId="2" xfId="0" applyNumberFormat="1" applyFont="1" applyFill="1" applyBorder="1" applyAlignment="1">
      <alignment horizontal="center" vertical="center"/>
    </xf>
    <xf numFmtId="1" fontId="22" fillId="3" borderId="4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04B7AF"/>
      <color rgb="00620202"/>
      <color rgb="00048E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zodi.ge/banner/%e1%83%99%e1%83%90%e1%83%a0%e1%83%98/%e1%83%9b%e1%83%93%e1%83%a4-%e1%83%99%e1%83%90%e1%83%a0%e1%83%98/%e1%83%9b%e1%83%93%e1%83%a4-%e1%83%99%e1%83%90%e1%83%a0%e1%83%98-2-11l-%e1%83%97%e1%83%94%e1%83%97%e1%83%a0%e1%83%98-%e1%83%9a%e1%83%a3%e1%83%a5%e1%83%a1%e1%83%98-218x76-218x8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2"/>
  <sheetViews>
    <sheetView tabSelected="1" topLeftCell="A15" workbookViewId="0">
      <selection activeCell="L128" sqref="L128"/>
    </sheetView>
  </sheetViews>
  <sheetFormatPr defaultColWidth="9.13888888888889" defaultRowHeight="14.4"/>
  <cols>
    <col min="1" max="1" width="4.28703703703704" style="4" customWidth="1"/>
    <col min="2" max="2" width="74.5740740740741" style="5" customWidth="1"/>
    <col min="3" max="3" width="10.287037037037" style="4" customWidth="1"/>
    <col min="4" max="4" width="7.71296296296296" style="4" customWidth="1"/>
    <col min="5" max="7" width="8.71296296296296" style="4" customWidth="1"/>
    <col min="8" max="8" width="9.13888888888889" style="4" customWidth="1"/>
    <col min="9" max="9" width="11" style="4" customWidth="1"/>
    <col min="10" max="16384" width="9.13888888888889" style="5"/>
  </cols>
  <sheetData>
    <row r="1" ht="51" customHeight="1" spans="2:9">
      <c r="B1" s="6"/>
      <c r="F1" s="7"/>
      <c r="G1" s="7"/>
      <c r="H1" s="7"/>
      <c r="I1" s="7"/>
    </row>
    <row r="2" ht="18" customHeight="1" spans="1:9">
      <c r="A2" s="8" t="s">
        <v>0</v>
      </c>
      <c r="B2" s="8"/>
      <c r="C2" s="9"/>
      <c r="D2" s="10"/>
      <c r="E2" s="10"/>
      <c r="F2" s="10"/>
      <c r="G2" s="10"/>
      <c r="H2" s="10" t="s">
        <v>1</v>
      </c>
      <c r="I2" s="40"/>
    </row>
    <row r="3" spans="1:9">
      <c r="A3" s="11" t="s">
        <v>2</v>
      </c>
      <c r="B3" s="12" t="s">
        <v>3</v>
      </c>
      <c r="C3" s="12" t="s">
        <v>4</v>
      </c>
      <c r="D3" s="11" t="s">
        <v>5</v>
      </c>
      <c r="E3" s="12" t="s">
        <v>6</v>
      </c>
      <c r="F3" s="12"/>
      <c r="G3" s="12" t="s">
        <v>7</v>
      </c>
      <c r="H3" s="11"/>
      <c r="I3" s="41" t="s">
        <v>8</v>
      </c>
    </row>
    <row r="4" spans="1:9">
      <c r="A4" s="11"/>
      <c r="B4" s="12"/>
      <c r="C4" s="12"/>
      <c r="D4" s="11"/>
      <c r="E4" s="12"/>
      <c r="F4" s="12"/>
      <c r="G4" s="11"/>
      <c r="H4" s="11"/>
      <c r="I4" s="42"/>
    </row>
    <row r="5" spans="1:9">
      <c r="A5" s="11"/>
      <c r="B5" s="11"/>
      <c r="C5" s="11"/>
      <c r="D5" s="11"/>
      <c r="E5" s="11" t="s">
        <v>9</v>
      </c>
      <c r="F5" s="11" t="s">
        <v>10</v>
      </c>
      <c r="G5" s="11" t="s">
        <v>9</v>
      </c>
      <c r="H5" s="11" t="s">
        <v>10</v>
      </c>
      <c r="I5" s="42"/>
    </row>
    <row r="6" spans="1:9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</row>
    <row r="7" spans="1:9">
      <c r="A7" s="14">
        <v>1</v>
      </c>
      <c r="B7" s="15" t="s">
        <v>11</v>
      </c>
      <c r="C7" s="16"/>
      <c r="D7" s="16"/>
      <c r="E7" s="16"/>
      <c r="F7" s="16"/>
      <c r="G7" s="16"/>
      <c r="H7" s="16"/>
      <c r="I7" s="25"/>
    </row>
    <row r="8" ht="28.8" spans="1:9">
      <c r="A8" s="17">
        <v>1</v>
      </c>
      <c r="B8" s="18" t="s">
        <v>12</v>
      </c>
      <c r="C8" s="19" t="s">
        <v>13</v>
      </c>
      <c r="D8" s="19">
        <v>1</v>
      </c>
      <c r="E8" s="19">
        <v>180</v>
      </c>
      <c r="F8" s="19">
        <f>E8*D8</f>
        <v>180</v>
      </c>
      <c r="G8" s="19"/>
      <c r="H8" s="19">
        <f>D8*G8</f>
        <v>0</v>
      </c>
      <c r="I8" s="19">
        <f>H8+F8</f>
        <v>180</v>
      </c>
    </row>
    <row r="9" spans="1:9">
      <c r="A9" s="17">
        <v>2</v>
      </c>
      <c r="B9" s="18" t="s">
        <v>14</v>
      </c>
      <c r="C9" s="19" t="s">
        <v>15</v>
      </c>
      <c r="D9" s="19">
        <v>200</v>
      </c>
      <c r="E9" s="19">
        <v>0.8</v>
      </c>
      <c r="F9" s="20">
        <f t="shared" ref="F9" si="0">D9*E9</f>
        <v>160</v>
      </c>
      <c r="G9" s="20"/>
      <c r="H9" s="20">
        <f>D9*G9</f>
        <v>0</v>
      </c>
      <c r="I9" s="20">
        <f>H9+F9</f>
        <v>160</v>
      </c>
    </row>
    <row r="10" spans="1:9">
      <c r="A10" s="17">
        <v>14</v>
      </c>
      <c r="B10" s="21" t="s">
        <v>16</v>
      </c>
      <c r="C10" s="20" t="s">
        <v>17</v>
      </c>
      <c r="D10" s="20">
        <v>2</v>
      </c>
      <c r="E10" s="20"/>
      <c r="F10" s="20">
        <f>E10*D10</f>
        <v>0</v>
      </c>
      <c r="G10" s="20">
        <v>200</v>
      </c>
      <c r="H10" s="20">
        <f>D10*G10</f>
        <v>400</v>
      </c>
      <c r="I10" s="20">
        <f>H10+F10</f>
        <v>400</v>
      </c>
    </row>
    <row r="11" spans="1:9">
      <c r="A11" s="22"/>
      <c r="B11" s="23" t="s">
        <v>18</v>
      </c>
      <c r="C11" s="24"/>
      <c r="D11" s="24"/>
      <c r="E11" s="24"/>
      <c r="F11" s="24"/>
      <c r="G11" s="24"/>
      <c r="H11" s="24"/>
      <c r="I11" s="22">
        <f>SUM(I8:I10)</f>
        <v>740</v>
      </c>
    </row>
    <row r="12" s="1" customFormat="1" spans="1:9">
      <c r="A12" s="25">
        <v>3</v>
      </c>
      <c r="B12" s="26" t="s">
        <v>19</v>
      </c>
      <c r="C12" s="16"/>
      <c r="D12" s="16"/>
      <c r="E12" s="16"/>
      <c r="F12" s="16"/>
      <c r="G12" s="16"/>
      <c r="H12" s="16"/>
      <c r="I12" s="16"/>
    </row>
    <row r="13" s="1" customFormat="1" spans="1:9">
      <c r="A13" s="27">
        <v>1</v>
      </c>
      <c r="B13" s="28" t="s">
        <v>20</v>
      </c>
      <c r="C13" s="17" t="s">
        <v>21</v>
      </c>
      <c r="D13" s="20">
        <v>12</v>
      </c>
      <c r="E13" s="20">
        <v>40</v>
      </c>
      <c r="F13" s="20">
        <f>E13*D13</f>
        <v>480</v>
      </c>
      <c r="G13" s="20">
        <v>40</v>
      </c>
      <c r="H13" s="20">
        <f>D13*G13</f>
        <v>480</v>
      </c>
      <c r="I13" s="20">
        <f>H13+F13</f>
        <v>960</v>
      </c>
    </row>
    <row r="14" s="1" customFormat="1" ht="28.8" spans="1:9">
      <c r="A14" s="27">
        <v>2</v>
      </c>
      <c r="B14" s="28" t="s">
        <v>22</v>
      </c>
      <c r="C14" s="17" t="s">
        <v>13</v>
      </c>
      <c r="D14" s="20">
        <v>3</v>
      </c>
      <c r="E14" s="20">
        <v>60</v>
      </c>
      <c r="F14" s="20">
        <f t="shared" ref="F14:F15" si="1">E14*D14</f>
        <v>180</v>
      </c>
      <c r="G14" s="20">
        <v>40</v>
      </c>
      <c r="H14" s="20">
        <f t="shared" ref="H14:H31" si="2">D14*G14</f>
        <v>120</v>
      </c>
      <c r="I14" s="20">
        <f t="shared" ref="I14:I31" si="3">H14+F14</f>
        <v>300</v>
      </c>
    </row>
    <row r="15" s="1" customFormat="1" spans="1:9">
      <c r="A15" s="27">
        <v>3</v>
      </c>
      <c r="B15" s="29" t="s">
        <v>23</v>
      </c>
      <c r="C15" s="17" t="s">
        <v>15</v>
      </c>
      <c r="D15" s="20">
        <v>2</v>
      </c>
      <c r="E15" s="20">
        <v>525</v>
      </c>
      <c r="F15" s="20">
        <f t="shared" si="1"/>
        <v>1050</v>
      </c>
      <c r="G15" s="20">
        <v>50</v>
      </c>
      <c r="H15" s="20">
        <f t="shared" si="2"/>
        <v>100</v>
      </c>
      <c r="I15" s="20">
        <f t="shared" si="3"/>
        <v>1150</v>
      </c>
    </row>
    <row r="16" s="1" customFormat="1" spans="1:9">
      <c r="A16" s="27">
        <v>4</v>
      </c>
      <c r="B16" s="28" t="s">
        <v>24</v>
      </c>
      <c r="C16" s="17" t="s">
        <v>25</v>
      </c>
      <c r="D16" s="20">
        <v>200</v>
      </c>
      <c r="E16" s="20">
        <v>3.2</v>
      </c>
      <c r="F16" s="20">
        <f t="shared" ref="F16:F31" si="4">D16*E16</f>
        <v>640</v>
      </c>
      <c r="G16" s="20"/>
      <c r="H16" s="20">
        <f t="shared" si="2"/>
        <v>0</v>
      </c>
      <c r="I16" s="20">
        <f t="shared" si="3"/>
        <v>640</v>
      </c>
    </row>
    <row r="17" s="1" customFormat="1" ht="28.8" spans="1:9">
      <c r="A17" s="27">
        <v>5</v>
      </c>
      <c r="B17" s="28" t="s">
        <v>26</v>
      </c>
      <c r="C17" s="17" t="s">
        <v>13</v>
      </c>
      <c r="D17" s="20">
        <v>1</v>
      </c>
      <c r="E17" s="20">
        <v>70</v>
      </c>
      <c r="F17" s="20">
        <f t="shared" si="4"/>
        <v>70</v>
      </c>
      <c r="G17" s="20">
        <v>280</v>
      </c>
      <c r="H17" s="20">
        <f t="shared" si="2"/>
        <v>280</v>
      </c>
      <c r="I17" s="20">
        <f t="shared" si="3"/>
        <v>350</v>
      </c>
    </row>
    <row r="18" s="1" customFormat="1" spans="1:9">
      <c r="A18" s="27">
        <v>6</v>
      </c>
      <c r="B18" s="28" t="s">
        <v>27</v>
      </c>
      <c r="C18" s="17" t="s">
        <v>15</v>
      </c>
      <c r="D18" s="20">
        <v>2</v>
      </c>
      <c r="E18" s="20">
        <v>130</v>
      </c>
      <c r="F18" s="20">
        <f t="shared" ref="F18:F27" si="5">E18*D18</f>
        <v>260</v>
      </c>
      <c r="G18" s="20"/>
      <c r="H18" s="20">
        <f t="shared" si="2"/>
        <v>0</v>
      </c>
      <c r="I18" s="20">
        <f t="shared" si="3"/>
        <v>260</v>
      </c>
    </row>
    <row r="19" s="1" customFormat="1" spans="1:9">
      <c r="A19" s="27">
        <v>7</v>
      </c>
      <c r="B19" s="28" t="s">
        <v>28</v>
      </c>
      <c r="C19" s="17" t="s">
        <v>15</v>
      </c>
      <c r="D19" s="20">
        <v>2</v>
      </c>
      <c r="E19" s="20">
        <v>306</v>
      </c>
      <c r="F19" s="20">
        <f t="shared" si="5"/>
        <v>612</v>
      </c>
      <c r="G19" s="20"/>
      <c r="H19" s="20">
        <f t="shared" si="2"/>
        <v>0</v>
      </c>
      <c r="I19" s="20">
        <f t="shared" si="3"/>
        <v>612</v>
      </c>
    </row>
    <row r="20" s="1" customFormat="1" spans="1:9">
      <c r="A20" s="27">
        <v>8</v>
      </c>
      <c r="B20" s="29" t="s">
        <v>29</v>
      </c>
      <c r="C20" s="17" t="s">
        <v>15</v>
      </c>
      <c r="D20" s="20">
        <v>1</v>
      </c>
      <c r="E20" s="20">
        <v>1900</v>
      </c>
      <c r="F20" s="20">
        <f t="shared" si="5"/>
        <v>1900</v>
      </c>
      <c r="G20" s="20">
        <v>100</v>
      </c>
      <c r="H20" s="20">
        <f t="shared" si="2"/>
        <v>100</v>
      </c>
      <c r="I20" s="20">
        <f t="shared" si="3"/>
        <v>2000</v>
      </c>
    </row>
    <row r="21" s="1" customFormat="1" spans="1:9">
      <c r="A21" s="27">
        <v>9</v>
      </c>
      <c r="B21" s="29" t="s">
        <v>30</v>
      </c>
      <c r="C21" s="17" t="s">
        <v>15</v>
      </c>
      <c r="D21" s="20">
        <v>1</v>
      </c>
      <c r="E21" s="20">
        <v>100</v>
      </c>
      <c r="F21" s="20">
        <f t="shared" si="5"/>
        <v>100</v>
      </c>
      <c r="G21" s="20"/>
      <c r="H21" s="20">
        <f t="shared" si="2"/>
        <v>0</v>
      </c>
      <c r="I21" s="20">
        <f t="shared" si="3"/>
        <v>100</v>
      </c>
    </row>
    <row r="22" s="1" customFormat="1" spans="1:9">
      <c r="A22" s="27">
        <v>10</v>
      </c>
      <c r="B22" s="29" t="s">
        <v>31</v>
      </c>
      <c r="C22" s="17" t="s">
        <v>32</v>
      </c>
      <c r="D22" s="20">
        <v>60</v>
      </c>
      <c r="E22" s="20">
        <v>34</v>
      </c>
      <c r="F22" s="20">
        <f t="shared" si="5"/>
        <v>2040</v>
      </c>
      <c r="G22" s="20"/>
      <c r="H22" s="20">
        <f t="shared" si="2"/>
        <v>0</v>
      </c>
      <c r="I22" s="20">
        <f t="shared" si="3"/>
        <v>2040</v>
      </c>
    </row>
    <row r="23" s="1" customFormat="1" spans="1:9">
      <c r="A23" s="27">
        <v>11</v>
      </c>
      <c r="B23" s="28" t="s">
        <v>33</v>
      </c>
      <c r="C23" s="17" t="s">
        <v>15</v>
      </c>
      <c r="D23" s="20">
        <v>2</v>
      </c>
      <c r="E23" s="20">
        <v>350</v>
      </c>
      <c r="F23" s="20">
        <f t="shared" si="5"/>
        <v>700</v>
      </c>
      <c r="G23" s="20"/>
      <c r="H23" s="20">
        <f t="shared" si="2"/>
        <v>0</v>
      </c>
      <c r="I23" s="20">
        <f t="shared" si="3"/>
        <v>700</v>
      </c>
    </row>
    <row r="24" s="1" customFormat="1" spans="1:9">
      <c r="A24" s="27">
        <v>12</v>
      </c>
      <c r="B24" s="28" t="s">
        <v>34</v>
      </c>
      <c r="C24" s="17" t="s">
        <v>15</v>
      </c>
      <c r="D24" s="20">
        <v>12</v>
      </c>
      <c r="E24" s="20">
        <v>85</v>
      </c>
      <c r="F24" s="20">
        <f t="shared" si="5"/>
        <v>1020</v>
      </c>
      <c r="G24" s="20"/>
      <c r="H24" s="20">
        <f t="shared" si="2"/>
        <v>0</v>
      </c>
      <c r="I24" s="20">
        <f t="shared" si="3"/>
        <v>1020</v>
      </c>
    </row>
    <row r="25" s="1" customFormat="1" spans="1:9">
      <c r="A25" s="27">
        <v>13</v>
      </c>
      <c r="B25" s="28" t="s">
        <v>35</v>
      </c>
      <c r="C25" s="17" t="s">
        <v>15</v>
      </c>
      <c r="D25" s="20">
        <v>6</v>
      </c>
      <c r="E25" s="20">
        <v>15</v>
      </c>
      <c r="F25" s="20">
        <f t="shared" si="5"/>
        <v>90</v>
      </c>
      <c r="G25" s="20"/>
      <c r="H25" s="20">
        <f t="shared" si="2"/>
        <v>0</v>
      </c>
      <c r="I25" s="20">
        <f t="shared" si="3"/>
        <v>90</v>
      </c>
    </row>
    <row r="26" s="1" customFormat="1" spans="1:9">
      <c r="A26" s="27">
        <v>14</v>
      </c>
      <c r="B26" s="28" t="s">
        <v>36</v>
      </c>
      <c r="C26" s="17" t="s">
        <v>15</v>
      </c>
      <c r="D26" s="20">
        <v>6</v>
      </c>
      <c r="E26" s="20">
        <v>14</v>
      </c>
      <c r="F26" s="20">
        <f t="shared" si="5"/>
        <v>84</v>
      </c>
      <c r="G26" s="20"/>
      <c r="H26" s="20">
        <f t="shared" si="2"/>
        <v>0</v>
      </c>
      <c r="I26" s="20">
        <f t="shared" si="3"/>
        <v>84</v>
      </c>
    </row>
    <row r="27" s="1" customFormat="1" ht="28.8" spans="1:9">
      <c r="A27" s="27">
        <v>15</v>
      </c>
      <c r="B27" s="28" t="s">
        <v>37</v>
      </c>
      <c r="C27" s="17" t="s">
        <v>15</v>
      </c>
      <c r="D27" s="20">
        <v>13</v>
      </c>
      <c r="E27" s="20">
        <v>25</v>
      </c>
      <c r="F27" s="20">
        <f t="shared" si="5"/>
        <v>325</v>
      </c>
      <c r="G27" s="20"/>
      <c r="H27" s="20">
        <f t="shared" si="2"/>
        <v>0</v>
      </c>
      <c r="I27" s="20">
        <f t="shared" si="3"/>
        <v>325</v>
      </c>
    </row>
    <row r="28" s="1" customFormat="1" spans="1:9">
      <c r="A28" s="27">
        <v>16</v>
      </c>
      <c r="B28" s="28" t="s">
        <v>38</v>
      </c>
      <c r="C28" s="17" t="s">
        <v>13</v>
      </c>
      <c r="D28" s="20">
        <v>1</v>
      </c>
      <c r="E28" s="20">
        <v>70</v>
      </c>
      <c r="F28" s="20">
        <f t="shared" ref="F28:F30" si="6">D28*E28</f>
        <v>70</v>
      </c>
      <c r="G28" s="20"/>
      <c r="H28" s="20">
        <f t="shared" ref="H28:H30" si="7">D28*G28</f>
        <v>0</v>
      </c>
      <c r="I28" s="20">
        <f t="shared" ref="I28:I30" si="8">H28+F28</f>
        <v>70</v>
      </c>
    </row>
    <row r="29" s="1" customFormat="1" spans="1:9">
      <c r="A29" s="27">
        <v>17</v>
      </c>
      <c r="B29" s="28" t="s">
        <v>39</v>
      </c>
      <c r="C29" s="17" t="s">
        <v>13</v>
      </c>
      <c r="D29" s="20">
        <v>1</v>
      </c>
      <c r="E29" s="20"/>
      <c r="F29" s="20">
        <f t="shared" ref="F29" si="9">E29*D29</f>
        <v>0</v>
      </c>
      <c r="G29" s="20">
        <v>680</v>
      </c>
      <c r="H29" s="20">
        <f t="shared" si="7"/>
        <v>680</v>
      </c>
      <c r="I29" s="20">
        <f t="shared" si="8"/>
        <v>680</v>
      </c>
    </row>
    <row r="30" s="1" customFormat="1" spans="1:9">
      <c r="A30" s="27">
        <v>18</v>
      </c>
      <c r="B30" s="28" t="s">
        <v>40</v>
      </c>
      <c r="C30" s="17" t="s">
        <v>13</v>
      </c>
      <c r="D30" s="20">
        <v>1</v>
      </c>
      <c r="E30" s="20"/>
      <c r="F30" s="20">
        <f t="shared" si="6"/>
        <v>0</v>
      </c>
      <c r="G30" s="20">
        <v>60</v>
      </c>
      <c r="H30" s="20">
        <f t="shared" si="7"/>
        <v>60</v>
      </c>
      <c r="I30" s="20">
        <f t="shared" si="8"/>
        <v>60</v>
      </c>
    </row>
    <row r="31" s="1" customFormat="1" spans="1:9">
      <c r="A31" s="27">
        <v>19</v>
      </c>
      <c r="B31" s="28" t="s">
        <v>41</v>
      </c>
      <c r="C31" s="17" t="s">
        <v>17</v>
      </c>
      <c r="D31" s="20">
        <v>1</v>
      </c>
      <c r="E31" s="20"/>
      <c r="F31" s="20">
        <f t="shared" si="4"/>
        <v>0</v>
      </c>
      <c r="G31" s="20">
        <v>60</v>
      </c>
      <c r="H31" s="20">
        <f t="shared" si="2"/>
        <v>60</v>
      </c>
      <c r="I31" s="20">
        <f t="shared" si="3"/>
        <v>60</v>
      </c>
    </row>
    <row r="32" s="2" customFormat="1" spans="1:9">
      <c r="A32" s="22"/>
      <c r="B32" s="23" t="s">
        <v>42</v>
      </c>
      <c r="C32" s="24"/>
      <c r="D32" s="24"/>
      <c r="E32" s="24"/>
      <c r="F32" s="24"/>
      <c r="G32" s="24"/>
      <c r="H32" s="24"/>
      <c r="I32" s="22">
        <f>SUM(I13:I31)</f>
        <v>11501</v>
      </c>
    </row>
    <row r="33" spans="1:9">
      <c r="A33" s="25">
        <v>4</v>
      </c>
      <c r="B33" s="30" t="s">
        <v>43</v>
      </c>
      <c r="C33" s="31"/>
      <c r="D33" s="31"/>
      <c r="E33" s="31"/>
      <c r="F33" s="31"/>
      <c r="G33" s="31"/>
      <c r="H33" s="31"/>
      <c r="I33" s="43"/>
    </row>
    <row r="34" spans="1:9">
      <c r="A34" s="32">
        <v>1</v>
      </c>
      <c r="B34" s="21" t="s">
        <v>44</v>
      </c>
      <c r="C34" s="20" t="s">
        <v>25</v>
      </c>
      <c r="D34" s="20">
        <v>100</v>
      </c>
      <c r="E34" s="20">
        <v>3.5</v>
      </c>
      <c r="F34" s="20">
        <f t="shared" ref="F34:F49" si="10">D34*E34</f>
        <v>350</v>
      </c>
      <c r="G34" s="20"/>
      <c r="H34" s="20">
        <f t="shared" ref="H34:H49" si="11">D34*G34</f>
        <v>0</v>
      </c>
      <c r="I34" s="20">
        <f t="shared" ref="I34:I49" si="12">H34+F34</f>
        <v>350</v>
      </c>
    </row>
    <row r="35" spans="1:9">
      <c r="A35" s="32">
        <v>2</v>
      </c>
      <c r="B35" s="21" t="s">
        <v>45</v>
      </c>
      <c r="C35" s="20" t="s">
        <v>25</v>
      </c>
      <c r="D35" s="20">
        <v>350</v>
      </c>
      <c r="E35" s="20">
        <v>1.9</v>
      </c>
      <c r="F35" s="20">
        <f t="shared" si="10"/>
        <v>665</v>
      </c>
      <c r="G35" s="20"/>
      <c r="H35" s="20">
        <f t="shared" si="11"/>
        <v>0</v>
      </c>
      <c r="I35" s="20">
        <f t="shared" si="12"/>
        <v>665</v>
      </c>
    </row>
    <row r="36" spans="1:9">
      <c r="A36" s="32">
        <v>3</v>
      </c>
      <c r="B36" s="21" t="s">
        <v>46</v>
      </c>
      <c r="C36" s="20" t="s">
        <v>25</v>
      </c>
      <c r="D36" s="20">
        <v>250</v>
      </c>
      <c r="E36" s="20">
        <v>1.45</v>
      </c>
      <c r="F36" s="20">
        <f t="shared" si="10"/>
        <v>362.5</v>
      </c>
      <c r="G36" s="20"/>
      <c r="H36" s="20">
        <f t="shared" si="11"/>
        <v>0</v>
      </c>
      <c r="I36" s="20">
        <f t="shared" si="12"/>
        <v>362.5</v>
      </c>
    </row>
    <row r="37" spans="1:9">
      <c r="A37" s="32">
        <v>4</v>
      </c>
      <c r="B37" s="21" t="s">
        <v>47</v>
      </c>
      <c r="C37" s="20" t="s">
        <v>25</v>
      </c>
      <c r="D37" s="20">
        <v>150</v>
      </c>
      <c r="E37" s="20">
        <v>1.1</v>
      </c>
      <c r="F37" s="20">
        <f t="shared" si="10"/>
        <v>165</v>
      </c>
      <c r="G37" s="20"/>
      <c r="H37" s="20">
        <f t="shared" si="11"/>
        <v>0</v>
      </c>
      <c r="I37" s="20">
        <f t="shared" si="12"/>
        <v>165</v>
      </c>
    </row>
    <row r="38" spans="1:9">
      <c r="A38" s="32">
        <v>5</v>
      </c>
      <c r="B38" s="21" t="s">
        <v>48</v>
      </c>
      <c r="C38" s="20" t="s">
        <v>25</v>
      </c>
      <c r="D38" s="20">
        <v>100</v>
      </c>
      <c r="E38" s="20">
        <v>1.05</v>
      </c>
      <c r="F38" s="20">
        <f t="shared" si="10"/>
        <v>105</v>
      </c>
      <c r="G38" s="20"/>
      <c r="H38" s="20">
        <f t="shared" si="11"/>
        <v>0</v>
      </c>
      <c r="I38" s="20">
        <f t="shared" si="12"/>
        <v>105</v>
      </c>
    </row>
    <row r="39" spans="1:9">
      <c r="A39" s="32">
        <v>6</v>
      </c>
      <c r="B39" s="21" t="s">
        <v>49</v>
      </c>
      <c r="C39" s="20" t="s">
        <v>13</v>
      </c>
      <c r="D39" s="20">
        <v>1</v>
      </c>
      <c r="E39" s="20">
        <v>140</v>
      </c>
      <c r="F39" s="20">
        <f t="shared" si="10"/>
        <v>140</v>
      </c>
      <c r="G39" s="20"/>
      <c r="H39" s="20">
        <f t="shared" si="11"/>
        <v>0</v>
      </c>
      <c r="I39" s="20">
        <f t="shared" si="12"/>
        <v>140</v>
      </c>
    </row>
    <row r="40" spans="1:9">
      <c r="A40" s="32">
        <v>7</v>
      </c>
      <c r="B40" s="21" t="s">
        <v>50</v>
      </c>
      <c r="C40" s="20" t="s">
        <v>15</v>
      </c>
      <c r="D40" s="20">
        <v>1</v>
      </c>
      <c r="E40" s="20">
        <v>120</v>
      </c>
      <c r="F40" s="20">
        <f t="shared" si="10"/>
        <v>120</v>
      </c>
      <c r="G40" s="20"/>
      <c r="H40" s="20">
        <f t="shared" si="11"/>
        <v>0</v>
      </c>
      <c r="I40" s="20">
        <f t="shared" si="12"/>
        <v>120</v>
      </c>
    </row>
    <row r="41" spans="1:9">
      <c r="A41" s="32">
        <v>8</v>
      </c>
      <c r="B41" s="21" t="s">
        <v>51</v>
      </c>
      <c r="C41" s="20" t="s">
        <v>15</v>
      </c>
      <c r="D41" s="20">
        <v>10</v>
      </c>
      <c r="E41" s="20">
        <v>1</v>
      </c>
      <c r="F41" s="20">
        <f t="shared" si="10"/>
        <v>10</v>
      </c>
      <c r="G41" s="20"/>
      <c r="H41" s="20">
        <f t="shared" si="11"/>
        <v>0</v>
      </c>
      <c r="I41" s="20">
        <f t="shared" si="12"/>
        <v>10</v>
      </c>
    </row>
    <row r="42" spans="1:9">
      <c r="A42" s="32">
        <v>9</v>
      </c>
      <c r="B42" s="21" t="s">
        <v>52</v>
      </c>
      <c r="C42" s="20" t="s">
        <v>15</v>
      </c>
      <c r="D42" s="20">
        <v>85</v>
      </c>
      <c r="E42" s="20">
        <v>0.5</v>
      </c>
      <c r="F42" s="20">
        <f t="shared" si="10"/>
        <v>42.5</v>
      </c>
      <c r="G42" s="20"/>
      <c r="H42" s="20">
        <f t="shared" si="11"/>
        <v>0</v>
      </c>
      <c r="I42" s="20">
        <f t="shared" si="12"/>
        <v>42.5</v>
      </c>
    </row>
    <row r="43" spans="1:9">
      <c r="A43" s="32">
        <v>10</v>
      </c>
      <c r="B43" s="21" t="s">
        <v>53</v>
      </c>
      <c r="C43" s="20" t="s">
        <v>15</v>
      </c>
      <c r="D43" s="20">
        <v>1</v>
      </c>
      <c r="E43" s="20">
        <v>50</v>
      </c>
      <c r="F43" s="20">
        <f t="shared" si="10"/>
        <v>50</v>
      </c>
      <c r="G43" s="20"/>
      <c r="H43" s="20">
        <f t="shared" si="11"/>
        <v>0</v>
      </c>
      <c r="I43" s="20">
        <f t="shared" si="12"/>
        <v>50</v>
      </c>
    </row>
    <row r="44" spans="1:9">
      <c r="A44" s="32">
        <v>11</v>
      </c>
      <c r="B44" s="21" t="s">
        <v>54</v>
      </c>
      <c r="C44" s="20" t="s">
        <v>15</v>
      </c>
      <c r="D44" s="20">
        <v>10</v>
      </c>
      <c r="E44" s="20">
        <v>12</v>
      </c>
      <c r="F44" s="20">
        <f t="shared" si="10"/>
        <v>120</v>
      </c>
      <c r="G44" s="20"/>
      <c r="H44" s="20">
        <f t="shared" si="11"/>
        <v>0</v>
      </c>
      <c r="I44" s="20">
        <f t="shared" si="12"/>
        <v>120</v>
      </c>
    </row>
    <row r="45" spans="1:9">
      <c r="A45" s="32">
        <v>12</v>
      </c>
      <c r="B45" s="21" t="s">
        <v>55</v>
      </c>
      <c r="C45" s="20" t="s">
        <v>21</v>
      </c>
      <c r="D45" s="20">
        <v>85</v>
      </c>
      <c r="E45" s="20"/>
      <c r="F45" s="20">
        <f t="shared" si="10"/>
        <v>0</v>
      </c>
      <c r="G45" s="20">
        <v>23</v>
      </c>
      <c r="H45" s="20">
        <f t="shared" si="11"/>
        <v>1955</v>
      </c>
      <c r="I45" s="20">
        <f t="shared" si="12"/>
        <v>1955</v>
      </c>
    </row>
    <row r="46" spans="1:9">
      <c r="A46" s="32">
        <v>13</v>
      </c>
      <c r="B46" s="21" t="s">
        <v>56</v>
      </c>
      <c r="C46" s="20" t="s">
        <v>21</v>
      </c>
      <c r="D46" s="20">
        <v>11</v>
      </c>
      <c r="E46" s="20"/>
      <c r="F46" s="20">
        <f t="shared" si="10"/>
        <v>0</v>
      </c>
      <c r="G46" s="20">
        <v>25</v>
      </c>
      <c r="H46" s="20">
        <f t="shared" si="11"/>
        <v>275</v>
      </c>
      <c r="I46" s="20">
        <f t="shared" si="12"/>
        <v>275</v>
      </c>
    </row>
    <row r="47" ht="32.4" spans="1:9">
      <c r="A47" s="32">
        <v>14</v>
      </c>
      <c r="B47" s="33" t="s">
        <v>57</v>
      </c>
      <c r="C47" s="20" t="s">
        <v>13</v>
      </c>
      <c r="D47" s="20">
        <v>1</v>
      </c>
      <c r="E47" s="20">
        <v>1300</v>
      </c>
      <c r="F47" s="20">
        <f t="shared" si="10"/>
        <v>1300</v>
      </c>
      <c r="G47" s="20"/>
      <c r="H47" s="20">
        <f t="shared" si="11"/>
        <v>0</v>
      </c>
      <c r="I47" s="20">
        <f t="shared" si="12"/>
        <v>1300</v>
      </c>
    </row>
    <row r="48" spans="1:9">
      <c r="A48" s="32">
        <v>15</v>
      </c>
      <c r="B48" s="21" t="s">
        <v>41</v>
      </c>
      <c r="C48" s="20" t="s">
        <v>17</v>
      </c>
      <c r="D48" s="20">
        <v>2</v>
      </c>
      <c r="E48" s="20"/>
      <c r="F48" s="20">
        <f t="shared" si="10"/>
        <v>0</v>
      </c>
      <c r="G48" s="20">
        <v>15</v>
      </c>
      <c r="H48" s="20">
        <f t="shared" si="11"/>
        <v>30</v>
      </c>
      <c r="I48" s="20">
        <f t="shared" si="12"/>
        <v>30</v>
      </c>
    </row>
    <row r="49" spans="1:9">
      <c r="A49" s="32">
        <v>16</v>
      </c>
      <c r="B49" s="21" t="s">
        <v>58</v>
      </c>
      <c r="C49" s="20" t="s">
        <v>13</v>
      </c>
      <c r="D49" s="20">
        <v>1</v>
      </c>
      <c r="E49" s="20"/>
      <c r="F49" s="20">
        <f t="shared" si="10"/>
        <v>0</v>
      </c>
      <c r="G49" s="20">
        <v>30</v>
      </c>
      <c r="H49" s="20">
        <f t="shared" si="11"/>
        <v>30</v>
      </c>
      <c r="I49" s="20">
        <f t="shared" si="12"/>
        <v>30</v>
      </c>
    </row>
    <row r="50" spans="1:9">
      <c r="A50" s="22"/>
      <c r="B50" s="34" t="s">
        <v>18</v>
      </c>
      <c r="C50" s="35"/>
      <c r="D50" s="35"/>
      <c r="E50" s="35"/>
      <c r="F50" s="35"/>
      <c r="G50" s="35"/>
      <c r="H50" s="35"/>
      <c r="I50" s="44">
        <f>SUM(I34:I49)</f>
        <v>5720</v>
      </c>
    </row>
    <row r="51" ht="28.8" spans="1:9">
      <c r="A51" s="14">
        <v>6</v>
      </c>
      <c r="B51" s="36" t="s">
        <v>59</v>
      </c>
      <c r="C51" s="37"/>
      <c r="D51" s="37"/>
      <c r="E51" s="37"/>
      <c r="F51" s="37"/>
      <c r="G51" s="37"/>
      <c r="H51" s="37"/>
      <c r="I51" s="45"/>
    </row>
    <row r="52" ht="28.8" spans="1:9">
      <c r="A52" s="17">
        <v>1</v>
      </c>
      <c r="B52" s="21" t="s">
        <v>60</v>
      </c>
      <c r="C52" s="20" t="s">
        <v>61</v>
      </c>
      <c r="D52" s="20">
        <v>63</v>
      </c>
      <c r="E52" s="20">
        <v>15.5</v>
      </c>
      <c r="F52" s="20">
        <f t="shared" ref="F52:F58" si="13">D52*E52</f>
        <v>976.5</v>
      </c>
      <c r="G52" s="20"/>
      <c r="H52" s="20">
        <f t="shared" ref="H52:H58" si="14">D52*G52</f>
        <v>0</v>
      </c>
      <c r="I52" s="20">
        <f t="shared" ref="I52:I58" si="15">H52+F52</f>
        <v>976.5</v>
      </c>
    </row>
    <row r="53" spans="1:9">
      <c r="A53" s="17">
        <v>2</v>
      </c>
      <c r="B53" s="21" t="s">
        <v>62</v>
      </c>
      <c r="C53" s="20" t="s">
        <v>61</v>
      </c>
      <c r="D53" s="20">
        <v>84</v>
      </c>
      <c r="E53" s="20"/>
      <c r="F53" s="20">
        <f t="shared" si="13"/>
        <v>0</v>
      </c>
      <c r="G53" s="20">
        <v>20</v>
      </c>
      <c r="H53" s="20">
        <f t="shared" si="14"/>
        <v>1680</v>
      </c>
      <c r="I53" s="20">
        <f t="shared" si="15"/>
        <v>1680</v>
      </c>
    </row>
    <row r="54" spans="1:9">
      <c r="A54" s="17">
        <v>3</v>
      </c>
      <c r="B54" s="21" t="s">
        <v>63</v>
      </c>
      <c r="C54" s="20" t="s">
        <v>25</v>
      </c>
      <c r="D54" s="20">
        <v>12</v>
      </c>
      <c r="E54" s="20">
        <v>8</v>
      </c>
      <c r="F54" s="20">
        <f t="shared" si="13"/>
        <v>96</v>
      </c>
      <c r="G54" s="20">
        <v>20</v>
      </c>
      <c r="H54" s="20">
        <f t="shared" si="14"/>
        <v>240</v>
      </c>
      <c r="I54" s="20">
        <f t="shared" si="15"/>
        <v>336</v>
      </c>
    </row>
    <row r="55" spans="1:9">
      <c r="A55" s="17">
        <v>4</v>
      </c>
      <c r="B55" s="21" t="s">
        <v>64</v>
      </c>
      <c r="C55" s="20" t="s">
        <v>25</v>
      </c>
      <c r="D55" s="20">
        <v>42</v>
      </c>
      <c r="E55" s="20">
        <v>9</v>
      </c>
      <c r="F55" s="20">
        <f t="shared" si="13"/>
        <v>378</v>
      </c>
      <c r="G55" s="20">
        <v>20</v>
      </c>
      <c r="H55" s="20">
        <f t="shared" si="14"/>
        <v>840</v>
      </c>
      <c r="I55" s="20">
        <f t="shared" si="15"/>
        <v>1218</v>
      </c>
    </row>
    <row r="56" spans="1:9">
      <c r="A56" s="17">
        <v>5</v>
      </c>
      <c r="B56" s="21" t="s">
        <v>40</v>
      </c>
      <c r="C56" s="20" t="s">
        <v>13</v>
      </c>
      <c r="D56" s="20">
        <v>1</v>
      </c>
      <c r="E56" s="20"/>
      <c r="F56" s="20">
        <f t="shared" si="13"/>
        <v>0</v>
      </c>
      <c r="G56" s="20">
        <v>140</v>
      </c>
      <c r="H56" s="20">
        <f t="shared" si="14"/>
        <v>140</v>
      </c>
      <c r="I56" s="20">
        <f t="shared" si="15"/>
        <v>140</v>
      </c>
    </row>
    <row r="57" spans="1:9">
      <c r="A57" s="17">
        <v>6</v>
      </c>
      <c r="B57" s="21" t="s">
        <v>65</v>
      </c>
      <c r="C57" s="20" t="s">
        <v>17</v>
      </c>
      <c r="D57" s="20">
        <v>1</v>
      </c>
      <c r="E57" s="20"/>
      <c r="F57" s="20">
        <f t="shared" si="13"/>
        <v>0</v>
      </c>
      <c r="G57" s="20">
        <v>60</v>
      </c>
      <c r="H57" s="20">
        <f t="shared" si="14"/>
        <v>60</v>
      </c>
      <c r="I57" s="20">
        <f t="shared" si="15"/>
        <v>60</v>
      </c>
    </row>
    <row r="58" spans="1:9">
      <c r="A58" s="17">
        <v>7</v>
      </c>
      <c r="B58" s="21" t="s">
        <v>66</v>
      </c>
      <c r="C58" s="20" t="s">
        <v>13</v>
      </c>
      <c r="D58" s="20">
        <v>1</v>
      </c>
      <c r="E58" s="20"/>
      <c r="F58" s="20">
        <f t="shared" si="13"/>
        <v>0</v>
      </c>
      <c r="G58" s="20">
        <v>140</v>
      </c>
      <c r="H58" s="20">
        <f t="shared" si="14"/>
        <v>140</v>
      </c>
      <c r="I58" s="20">
        <f t="shared" si="15"/>
        <v>140</v>
      </c>
    </row>
    <row r="59" spans="1:9">
      <c r="A59" s="22"/>
      <c r="B59" s="38" t="s">
        <v>18</v>
      </c>
      <c r="C59" s="24"/>
      <c r="D59" s="24"/>
      <c r="E59" s="24"/>
      <c r="F59" s="24"/>
      <c r="G59" s="24"/>
      <c r="H59" s="24"/>
      <c r="I59" s="22">
        <f>SUM(I52:I58)</f>
        <v>4550.5</v>
      </c>
    </row>
    <row r="60" spans="1:9">
      <c r="A60" s="14">
        <v>8</v>
      </c>
      <c r="B60" s="15" t="s">
        <v>67</v>
      </c>
      <c r="C60" s="39"/>
      <c r="D60" s="39"/>
      <c r="E60" s="39"/>
      <c r="F60" s="39"/>
      <c r="G60" s="39"/>
      <c r="H60" s="39"/>
      <c r="I60" s="14"/>
    </row>
    <row r="61" spans="1:9">
      <c r="A61" s="17">
        <v>1</v>
      </c>
      <c r="B61" s="21" t="s">
        <v>68</v>
      </c>
      <c r="C61" s="20" t="s">
        <v>61</v>
      </c>
      <c r="D61" s="20">
        <v>26</v>
      </c>
      <c r="E61" s="20">
        <v>50</v>
      </c>
      <c r="F61" s="20">
        <f>D61*E61</f>
        <v>1300</v>
      </c>
      <c r="G61" s="20"/>
      <c r="H61" s="20">
        <f>D61*G61</f>
        <v>0</v>
      </c>
      <c r="I61" s="20">
        <f>H61+F61</f>
        <v>1300</v>
      </c>
    </row>
    <row r="62" spans="1:9">
      <c r="A62" s="17">
        <v>2</v>
      </c>
      <c r="B62" s="21" t="s">
        <v>69</v>
      </c>
      <c r="C62" s="20" t="s">
        <v>61</v>
      </c>
      <c r="D62" s="20">
        <v>6.5</v>
      </c>
      <c r="E62" s="20">
        <v>50</v>
      </c>
      <c r="F62" s="20">
        <f>D62*E62</f>
        <v>325</v>
      </c>
      <c r="G62" s="20"/>
      <c r="H62" s="20">
        <f>D62*G62</f>
        <v>0</v>
      </c>
      <c r="I62" s="20">
        <f>H62+F62</f>
        <v>325</v>
      </c>
    </row>
    <row r="63" spans="1:9">
      <c r="A63" s="17">
        <v>3</v>
      </c>
      <c r="B63" s="21" t="s">
        <v>70</v>
      </c>
      <c r="C63" s="20" t="s">
        <v>61</v>
      </c>
      <c r="D63" s="20">
        <v>3.76</v>
      </c>
      <c r="E63" s="20">
        <v>60</v>
      </c>
      <c r="F63" s="20">
        <f t="shared" ref="F63" si="16">D63*E63</f>
        <v>225.6</v>
      </c>
      <c r="G63" s="20">
        <v>60</v>
      </c>
      <c r="H63" s="20">
        <f t="shared" ref="H63" si="17">D63*G63</f>
        <v>225.6</v>
      </c>
      <c r="I63" s="20">
        <f t="shared" ref="I63" si="18">H63+F63</f>
        <v>451.2</v>
      </c>
    </row>
    <row r="64" spans="1:9">
      <c r="A64" s="17">
        <v>4</v>
      </c>
      <c r="B64" s="28" t="s">
        <v>71</v>
      </c>
      <c r="C64" s="20" t="s">
        <v>61</v>
      </c>
      <c r="D64" s="20">
        <v>22</v>
      </c>
      <c r="E64" s="20">
        <v>40</v>
      </c>
      <c r="F64" s="20">
        <f t="shared" ref="F64:F76" si="19">D64*E64</f>
        <v>880</v>
      </c>
      <c r="G64" s="20"/>
      <c r="H64" s="20">
        <f t="shared" ref="H64:H76" si="20">D64*G64</f>
        <v>0</v>
      </c>
      <c r="I64" s="20">
        <f t="shared" ref="I64:I76" si="21">H64+F64</f>
        <v>880</v>
      </c>
    </row>
    <row r="65" spans="1:9">
      <c r="A65" s="17">
        <v>5</v>
      </c>
      <c r="B65" s="28" t="s">
        <v>72</v>
      </c>
      <c r="C65" s="20" t="s">
        <v>61</v>
      </c>
      <c r="D65" s="20">
        <v>4</v>
      </c>
      <c r="E65" s="20">
        <v>40</v>
      </c>
      <c r="F65" s="20">
        <f t="shared" si="19"/>
        <v>160</v>
      </c>
      <c r="G65" s="20"/>
      <c r="H65" s="20">
        <f t="shared" si="20"/>
        <v>0</v>
      </c>
      <c r="I65" s="20">
        <f t="shared" si="21"/>
        <v>160</v>
      </c>
    </row>
    <row r="66" spans="1:9">
      <c r="A66" s="17">
        <v>6</v>
      </c>
      <c r="B66" s="21" t="s">
        <v>73</v>
      </c>
      <c r="C66" s="20" t="s">
        <v>61</v>
      </c>
      <c r="D66" s="20">
        <v>3</v>
      </c>
      <c r="E66" s="20">
        <v>60</v>
      </c>
      <c r="F66" s="20">
        <f t="shared" si="19"/>
        <v>180</v>
      </c>
      <c r="G66" s="20"/>
      <c r="H66" s="20">
        <f t="shared" si="20"/>
        <v>0</v>
      </c>
      <c r="I66" s="20">
        <f t="shared" si="21"/>
        <v>180</v>
      </c>
    </row>
    <row r="67" spans="1:9">
      <c r="A67" s="17">
        <v>7</v>
      </c>
      <c r="B67" s="21" t="s">
        <v>74</v>
      </c>
      <c r="C67" s="20" t="s">
        <v>61</v>
      </c>
      <c r="D67" s="20">
        <v>5</v>
      </c>
      <c r="E67" s="20">
        <v>60</v>
      </c>
      <c r="F67" s="20">
        <f t="shared" si="19"/>
        <v>300</v>
      </c>
      <c r="G67" s="20"/>
      <c r="H67" s="20">
        <f t="shared" si="20"/>
        <v>0</v>
      </c>
      <c r="I67" s="20">
        <f t="shared" si="21"/>
        <v>300</v>
      </c>
    </row>
    <row r="68" spans="1:9">
      <c r="A68" s="17">
        <v>8</v>
      </c>
      <c r="B68" s="21" t="s">
        <v>75</v>
      </c>
      <c r="C68" s="20" t="s">
        <v>13</v>
      </c>
      <c r="D68" s="20">
        <v>2</v>
      </c>
      <c r="E68" s="20">
        <v>192</v>
      </c>
      <c r="F68" s="20">
        <f t="shared" si="19"/>
        <v>384</v>
      </c>
      <c r="G68" s="20"/>
      <c r="H68" s="20">
        <f t="shared" si="20"/>
        <v>0</v>
      </c>
      <c r="I68" s="20">
        <f t="shared" si="21"/>
        <v>384</v>
      </c>
    </row>
    <row r="69" spans="1:9">
      <c r="A69" s="17">
        <v>9</v>
      </c>
      <c r="B69" s="21" t="s">
        <v>76</v>
      </c>
      <c r="C69" s="20" t="s">
        <v>13</v>
      </c>
      <c r="D69" s="20">
        <v>2</v>
      </c>
      <c r="E69" s="20"/>
      <c r="F69" s="20">
        <f t="shared" si="19"/>
        <v>0</v>
      </c>
      <c r="G69" s="20">
        <v>80</v>
      </c>
      <c r="H69" s="20">
        <f t="shared" si="20"/>
        <v>160</v>
      </c>
      <c r="I69" s="20">
        <f t="shared" si="21"/>
        <v>160</v>
      </c>
    </row>
    <row r="70" spans="1:9">
      <c r="A70" s="17">
        <v>10</v>
      </c>
      <c r="B70" s="21" t="s">
        <v>77</v>
      </c>
      <c r="C70" s="20" t="s">
        <v>14</v>
      </c>
      <c r="D70" s="20">
        <v>23</v>
      </c>
      <c r="E70" s="20">
        <v>38</v>
      </c>
      <c r="F70" s="20">
        <f t="shared" si="19"/>
        <v>874</v>
      </c>
      <c r="G70" s="20"/>
      <c r="H70" s="20">
        <f t="shared" si="20"/>
        <v>0</v>
      </c>
      <c r="I70" s="20">
        <f t="shared" si="21"/>
        <v>874</v>
      </c>
    </row>
    <row r="71" spans="1:9">
      <c r="A71" s="17">
        <v>11</v>
      </c>
      <c r="B71" s="21" t="s">
        <v>78</v>
      </c>
      <c r="C71" s="20" t="s">
        <v>79</v>
      </c>
      <c r="D71" s="20">
        <v>15</v>
      </c>
      <c r="E71" s="20">
        <v>6</v>
      </c>
      <c r="F71" s="20">
        <f t="shared" si="19"/>
        <v>90</v>
      </c>
      <c r="G71" s="20"/>
      <c r="H71" s="20">
        <f t="shared" si="20"/>
        <v>0</v>
      </c>
      <c r="I71" s="20">
        <f t="shared" si="21"/>
        <v>90</v>
      </c>
    </row>
    <row r="72" spans="1:9">
      <c r="A72" s="17">
        <v>12</v>
      </c>
      <c r="B72" s="21" t="s">
        <v>80</v>
      </c>
      <c r="C72" s="20" t="s">
        <v>61</v>
      </c>
      <c r="D72" s="20">
        <v>68</v>
      </c>
      <c r="E72" s="20"/>
      <c r="F72" s="20">
        <f t="shared" si="19"/>
        <v>0</v>
      </c>
      <c r="G72" s="20">
        <v>40</v>
      </c>
      <c r="H72" s="20">
        <f t="shared" si="20"/>
        <v>2720</v>
      </c>
      <c r="I72" s="20">
        <f t="shared" si="21"/>
        <v>2720</v>
      </c>
    </row>
    <row r="73" spans="1:9">
      <c r="A73" s="17">
        <v>13</v>
      </c>
      <c r="B73" s="21" t="s">
        <v>81</v>
      </c>
      <c r="C73" s="20" t="s">
        <v>25</v>
      </c>
      <c r="D73" s="20">
        <v>9.3</v>
      </c>
      <c r="E73" s="20"/>
      <c r="F73" s="20">
        <f t="shared" si="19"/>
        <v>0</v>
      </c>
      <c r="G73" s="20">
        <v>35</v>
      </c>
      <c r="H73" s="20">
        <f t="shared" si="20"/>
        <v>325.5</v>
      </c>
      <c r="I73" s="20">
        <f t="shared" si="21"/>
        <v>325.5</v>
      </c>
    </row>
    <row r="74" spans="1:9">
      <c r="A74" s="17">
        <v>14</v>
      </c>
      <c r="B74" s="21" t="s">
        <v>82</v>
      </c>
      <c r="C74" s="20" t="s">
        <v>13</v>
      </c>
      <c r="D74" s="20">
        <v>1</v>
      </c>
      <c r="E74" s="20"/>
      <c r="F74" s="20">
        <f t="shared" si="19"/>
        <v>0</v>
      </c>
      <c r="G74" s="20">
        <v>220</v>
      </c>
      <c r="H74" s="20">
        <f t="shared" si="20"/>
        <v>220</v>
      </c>
      <c r="I74" s="20">
        <f t="shared" si="21"/>
        <v>220</v>
      </c>
    </row>
    <row r="75" spans="1:9">
      <c r="A75" s="17">
        <v>15</v>
      </c>
      <c r="B75" s="21" t="s">
        <v>41</v>
      </c>
      <c r="C75" s="20" t="s">
        <v>17</v>
      </c>
      <c r="D75" s="20">
        <v>2</v>
      </c>
      <c r="E75" s="20"/>
      <c r="F75" s="20">
        <f t="shared" si="19"/>
        <v>0</v>
      </c>
      <c r="G75" s="20">
        <v>60</v>
      </c>
      <c r="H75" s="20">
        <f t="shared" si="20"/>
        <v>120</v>
      </c>
      <c r="I75" s="20">
        <f t="shared" si="21"/>
        <v>120</v>
      </c>
    </row>
    <row r="76" ht="28.8" spans="1:9">
      <c r="A76" s="17">
        <v>16</v>
      </c>
      <c r="B76" s="21" t="s">
        <v>83</v>
      </c>
      <c r="C76" s="20" t="s">
        <v>13</v>
      </c>
      <c r="D76" s="20">
        <v>1</v>
      </c>
      <c r="E76" s="20"/>
      <c r="F76" s="20">
        <f t="shared" si="19"/>
        <v>0</v>
      </c>
      <c r="G76" s="20">
        <v>140</v>
      </c>
      <c r="H76" s="20">
        <f t="shared" si="20"/>
        <v>140</v>
      </c>
      <c r="I76" s="20">
        <f t="shared" si="21"/>
        <v>140</v>
      </c>
    </row>
    <row r="77" spans="1:9">
      <c r="A77" s="17">
        <v>17</v>
      </c>
      <c r="B77" s="46"/>
      <c r="C77" s="17"/>
      <c r="D77" s="17"/>
      <c r="E77" s="17"/>
      <c r="F77" s="20">
        <f t="shared" ref="F77" si="22">D77*E77</f>
        <v>0</v>
      </c>
      <c r="G77" s="20"/>
      <c r="H77" s="20">
        <f t="shared" ref="H77" si="23">D77*G77</f>
        <v>0</v>
      </c>
      <c r="I77" s="20">
        <f t="shared" ref="I77" si="24">H77+F77</f>
        <v>0</v>
      </c>
    </row>
    <row r="78" spans="1:9">
      <c r="A78" s="22"/>
      <c r="B78" s="38" t="s">
        <v>18</v>
      </c>
      <c r="C78" s="24"/>
      <c r="D78" s="24"/>
      <c r="E78" s="24"/>
      <c r="F78" s="24"/>
      <c r="G78" s="24"/>
      <c r="H78" s="24"/>
      <c r="I78" s="22">
        <f>SUM(I61:I77)</f>
        <v>8629.7</v>
      </c>
    </row>
    <row r="79" spans="1:9">
      <c r="A79" s="14">
        <v>9</v>
      </c>
      <c r="B79" s="15" t="s">
        <v>84</v>
      </c>
      <c r="C79" s="39"/>
      <c r="D79" s="39"/>
      <c r="E79" s="39"/>
      <c r="F79" s="39"/>
      <c r="G79" s="39"/>
      <c r="H79" s="39"/>
      <c r="I79" s="14"/>
    </row>
    <row r="80" spans="1:9">
      <c r="A80" s="17">
        <v>2</v>
      </c>
      <c r="B80" s="47" t="s">
        <v>85</v>
      </c>
      <c r="C80" s="17" t="s">
        <v>15</v>
      </c>
      <c r="D80" s="17">
        <v>2</v>
      </c>
      <c r="E80" s="17">
        <v>380</v>
      </c>
      <c r="F80" s="20">
        <f>E80*D80</f>
        <v>760</v>
      </c>
      <c r="G80" s="20"/>
      <c r="H80" s="20">
        <f>D80*G80</f>
        <v>0</v>
      </c>
      <c r="I80" s="20">
        <f>H80+F80</f>
        <v>760</v>
      </c>
    </row>
    <row r="81" spans="1:9">
      <c r="A81" s="17">
        <v>3</v>
      </c>
      <c r="B81" s="47" t="s">
        <v>86</v>
      </c>
      <c r="C81" s="17" t="s">
        <v>15</v>
      </c>
      <c r="D81" s="17">
        <v>2</v>
      </c>
      <c r="E81" s="17">
        <v>380</v>
      </c>
      <c r="F81" s="20">
        <f t="shared" ref="F81:F83" si="25">D81*E81</f>
        <v>760</v>
      </c>
      <c r="G81" s="20"/>
      <c r="H81" s="20">
        <f>D81*G81</f>
        <v>0</v>
      </c>
      <c r="I81" s="20">
        <f>H81+F81</f>
        <v>760</v>
      </c>
    </row>
    <row r="82" spans="1:9">
      <c r="A82" s="17">
        <v>4</v>
      </c>
      <c r="B82" s="47" t="s">
        <v>87</v>
      </c>
      <c r="C82" s="17" t="s">
        <v>15</v>
      </c>
      <c r="D82" s="17">
        <v>2</v>
      </c>
      <c r="E82" s="17">
        <v>320</v>
      </c>
      <c r="F82" s="20">
        <f t="shared" si="25"/>
        <v>640</v>
      </c>
      <c r="G82" s="20"/>
      <c r="H82" s="20">
        <f>D82*G82</f>
        <v>0</v>
      </c>
      <c r="I82" s="20">
        <f>H82+F82</f>
        <v>640</v>
      </c>
    </row>
    <row r="83" spans="1:9">
      <c r="A83" s="17">
        <v>5</v>
      </c>
      <c r="B83" s="47" t="s">
        <v>88</v>
      </c>
      <c r="C83" s="17" t="s">
        <v>15</v>
      </c>
      <c r="D83" s="17">
        <v>2</v>
      </c>
      <c r="E83" s="17">
        <v>800</v>
      </c>
      <c r="F83" s="20">
        <f t="shared" si="25"/>
        <v>1600</v>
      </c>
      <c r="G83" s="20"/>
      <c r="H83" s="20">
        <f>D83*G83</f>
        <v>0</v>
      </c>
      <c r="I83" s="20">
        <f>H83+F83</f>
        <v>1600</v>
      </c>
    </row>
    <row r="84" ht="86.4" spans="1:9">
      <c r="A84" s="17">
        <v>6</v>
      </c>
      <c r="B84" s="48" t="s">
        <v>89</v>
      </c>
      <c r="C84" s="17" t="s">
        <v>13</v>
      </c>
      <c r="D84" s="17">
        <v>1</v>
      </c>
      <c r="E84" s="17">
        <v>688</v>
      </c>
      <c r="F84" s="20">
        <f t="shared" ref="F84:F88" si="26">D84*E84</f>
        <v>688</v>
      </c>
      <c r="G84" s="20"/>
      <c r="H84" s="20">
        <f t="shared" ref="H84:H88" si="27">D84*G84</f>
        <v>0</v>
      </c>
      <c r="I84" s="20">
        <f t="shared" ref="I84:I88" si="28">H84+F84</f>
        <v>688</v>
      </c>
    </row>
    <row r="85" spans="1:9">
      <c r="A85" s="17">
        <v>7</v>
      </c>
      <c r="B85" s="48" t="s">
        <v>90</v>
      </c>
      <c r="C85" s="17" t="s">
        <v>13</v>
      </c>
      <c r="D85" s="17">
        <v>2</v>
      </c>
      <c r="E85" s="17">
        <v>950</v>
      </c>
      <c r="F85" s="20">
        <f t="shared" si="26"/>
        <v>1900</v>
      </c>
      <c r="G85" s="20"/>
      <c r="H85" s="20">
        <f t="shared" si="27"/>
        <v>0</v>
      </c>
      <c r="I85" s="20">
        <f t="shared" si="28"/>
        <v>1900</v>
      </c>
    </row>
    <row r="86" spans="1:9">
      <c r="A86" s="17">
        <v>8</v>
      </c>
      <c r="B86" s="48" t="s">
        <v>91</v>
      </c>
      <c r="C86" s="17" t="s">
        <v>92</v>
      </c>
      <c r="D86" s="17">
        <v>11</v>
      </c>
      <c r="E86" s="17"/>
      <c r="F86" s="20">
        <f t="shared" si="26"/>
        <v>0</v>
      </c>
      <c r="G86" s="20">
        <v>50</v>
      </c>
      <c r="H86" s="20">
        <f t="shared" si="27"/>
        <v>550</v>
      </c>
      <c r="I86" s="20">
        <f t="shared" si="28"/>
        <v>550</v>
      </c>
    </row>
    <row r="87" spans="1:9">
      <c r="A87" s="17">
        <v>9</v>
      </c>
      <c r="B87" s="48" t="s">
        <v>93</v>
      </c>
      <c r="C87" s="17" t="s">
        <v>13</v>
      </c>
      <c r="D87" s="17">
        <v>1</v>
      </c>
      <c r="E87" s="17">
        <v>480</v>
      </c>
      <c r="F87" s="20">
        <f t="shared" si="26"/>
        <v>480</v>
      </c>
      <c r="G87" s="20">
        <v>120</v>
      </c>
      <c r="H87" s="20">
        <f t="shared" si="27"/>
        <v>120</v>
      </c>
      <c r="I87" s="20">
        <f t="shared" si="28"/>
        <v>600</v>
      </c>
    </row>
    <row r="88" spans="1:9">
      <c r="A88" s="17">
        <v>10</v>
      </c>
      <c r="B88" s="48" t="s">
        <v>94</v>
      </c>
      <c r="C88" s="17" t="s">
        <v>13</v>
      </c>
      <c r="D88" s="17">
        <v>1</v>
      </c>
      <c r="E88" s="17"/>
      <c r="F88" s="20">
        <f t="shared" si="26"/>
        <v>0</v>
      </c>
      <c r="G88" s="20">
        <v>180</v>
      </c>
      <c r="H88" s="20">
        <f t="shared" si="27"/>
        <v>180</v>
      </c>
      <c r="I88" s="20">
        <f t="shared" si="28"/>
        <v>180</v>
      </c>
    </row>
    <row r="89" spans="1:9">
      <c r="A89" s="22"/>
      <c r="B89" s="38" t="s">
        <v>18</v>
      </c>
      <c r="C89" s="24"/>
      <c r="D89" s="24"/>
      <c r="E89" s="24"/>
      <c r="F89" s="24"/>
      <c r="G89" s="24"/>
      <c r="H89" s="24"/>
      <c r="I89" s="22">
        <f>SUM(I80:I88)</f>
        <v>7678</v>
      </c>
    </row>
    <row r="90" spans="1:9">
      <c r="A90" s="25">
        <v>10</v>
      </c>
      <c r="B90" s="30" t="s">
        <v>95</v>
      </c>
      <c r="C90" s="31"/>
      <c r="D90" s="31"/>
      <c r="E90" s="31"/>
      <c r="F90" s="31"/>
      <c r="G90" s="31"/>
      <c r="H90" s="31"/>
      <c r="I90" s="43"/>
    </row>
    <row r="91" ht="43.2" spans="1:9">
      <c r="A91" s="32">
        <v>1</v>
      </c>
      <c r="B91" s="49" t="s">
        <v>96</v>
      </c>
      <c r="C91" s="20" t="s">
        <v>61</v>
      </c>
      <c r="D91" s="20">
        <v>260</v>
      </c>
      <c r="E91" s="20">
        <v>3.5</v>
      </c>
      <c r="F91" s="20">
        <f>D91*E91</f>
        <v>910</v>
      </c>
      <c r="G91" s="20">
        <v>18</v>
      </c>
      <c r="H91" s="20">
        <f>D91*G91</f>
        <v>4680</v>
      </c>
      <c r="I91" s="20">
        <f>H91+F91</f>
        <v>5590</v>
      </c>
    </row>
    <row r="92" spans="1:9">
      <c r="A92" s="32">
        <v>2</v>
      </c>
      <c r="B92" s="50" t="s">
        <v>97</v>
      </c>
      <c r="C92" s="51" t="s">
        <v>98</v>
      </c>
      <c r="D92" s="20">
        <v>4</v>
      </c>
      <c r="E92" s="20">
        <v>80</v>
      </c>
      <c r="F92" s="20">
        <f t="shared" ref="F92:F99" si="29">D92*E92</f>
        <v>320</v>
      </c>
      <c r="G92" s="20"/>
      <c r="H92" s="20">
        <f t="shared" ref="H92:H99" si="30">D92*G92</f>
        <v>0</v>
      </c>
      <c r="I92" s="20">
        <f t="shared" ref="I92:I99" si="31">H92+F92</f>
        <v>320</v>
      </c>
    </row>
    <row r="93" spans="1:9">
      <c r="A93" s="32">
        <v>3</v>
      </c>
      <c r="B93" s="50" t="s">
        <v>99</v>
      </c>
      <c r="C93" s="51" t="s">
        <v>100</v>
      </c>
      <c r="D93" s="20">
        <v>4</v>
      </c>
      <c r="E93" s="20">
        <v>12</v>
      </c>
      <c r="F93" s="20">
        <f t="shared" si="29"/>
        <v>48</v>
      </c>
      <c r="G93" s="20"/>
      <c r="H93" s="20">
        <f t="shared" si="30"/>
        <v>0</v>
      </c>
      <c r="I93" s="20">
        <f t="shared" si="31"/>
        <v>48</v>
      </c>
    </row>
    <row r="94" spans="1:9">
      <c r="A94" s="32">
        <v>4</v>
      </c>
      <c r="B94" s="50" t="s">
        <v>101</v>
      </c>
      <c r="C94" s="51" t="s">
        <v>102</v>
      </c>
      <c r="D94" s="20">
        <v>2</v>
      </c>
      <c r="E94" s="20">
        <v>115</v>
      </c>
      <c r="F94" s="20">
        <f t="shared" si="29"/>
        <v>230</v>
      </c>
      <c r="G94" s="20"/>
      <c r="H94" s="20">
        <f t="shared" si="30"/>
        <v>0</v>
      </c>
      <c r="I94" s="20">
        <f t="shared" si="31"/>
        <v>230</v>
      </c>
    </row>
    <row r="95" spans="1:9">
      <c r="A95" s="32">
        <v>5</v>
      </c>
      <c r="B95" s="50" t="s">
        <v>103</v>
      </c>
      <c r="C95" s="51" t="s">
        <v>102</v>
      </c>
      <c r="D95" s="20">
        <v>2</v>
      </c>
      <c r="E95" s="20">
        <v>175</v>
      </c>
      <c r="F95" s="20">
        <f t="shared" si="29"/>
        <v>350</v>
      </c>
      <c r="G95" s="20"/>
      <c r="H95" s="20">
        <f t="shared" si="30"/>
        <v>0</v>
      </c>
      <c r="I95" s="20">
        <f t="shared" si="31"/>
        <v>350</v>
      </c>
    </row>
    <row r="96" spans="1:9">
      <c r="A96" s="32">
        <v>6</v>
      </c>
      <c r="B96" s="50" t="s">
        <v>104</v>
      </c>
      <c r="C96" s="51" t="s">
        <v>98</v>
      </c>
      <c r="D96" s="20">
        <v>48</v>
      </c>
      <c r="E96" s="20">
        <v>50</v>
      </c>
      <c r="F96" s="52">
        <f t="shared" si="29"/>
        <v>2400</v>
      </c>
      <c r="G96" s="52"/>
      <c r="H96" s="52">
        <f t="shared" si="30"/>
        <v>0</v>
      </c>
      <c r="I96" s="52">
        <f t="shared" si="31"/>
        <v>2400</v>
      </c>
    </row>
    <row r="97" spans="1:9">
      <c r="A97" s="32">
        <v>7</v>
      </c>
      <c r="B97" s="50" t="s">
        <v>105</v>
      </c>
      <c r="C97" s="51" t="s">
        <v>100</v>
      </c>
      <c r="D97" s="20">
        <v>10</v>
      </c>
      <c r="E97" s="20">
        <v>12</v>
      </c>
      <c r="F97" s="52">
        <f t="shared" si="29"/>
        <v>120</v>
      </c>
      <c r="G97" s="52"/>
      <c r="H97" s="52">
        <f t="shared" si="30"/>
        <v>0</v>
      </c>
      <c r="I97" s="52">
        <f t="shared" si="31"/>
        <v>120</v>
      </c>
    </row>
    <row r="98" spans="1:9">
      <c r="A98" s="32">
        <v>8</v>
      </c>
      <c r="B98" s="21" t="s">
        <v>106</v>
      </c>
      <c r="C98" s="20" t="s">
        <v>13</v>
      </c>
      <c r="D98" s="20">
        <v>1</v>
      </c>
      <c r="E98" s="20"/>
      <c r="F98" s="20">
        <f t="shared" si="29"/>
        <v>0</v>
      </c>
      <c r="G98" s="20">
        <v>140</v>
      </c>
      <c r="H98" s="20">
        <f t="shared" si="30"/>
        <v>140</v>
      </c>
      <c r="I98" s="20">
        <f t="shared" si="31"/>
        <v>140</v>
      </c>
    </row>
    <row r="99" spans="1:9">
      <c r="A99" s="32">
        <v>9</v>
      </c>
      <c r="B99" s="21" t="s">
        <v>41</v>
      </c>
      <c r="C99" s="20" t="s">
        <v>17</v>
      </c>
      <c r="D99" s="20">
        <v>1</v>
      </c>
      <c r="E99" s="20"/>
      <c r="F99" s="20">
        <f t="shared" si="29"/>
        <v>0</v>
      </c>
      <c r="G99" s="20">
        <v>60</v>
      </c>
      <c r="H99" s="20">
        <f t="shared" si="30"/>
        <v>60</v>
      </c>
      <c r="I99" s="20">
        <f t="shared" si="31"/>
        <v>60</v>
      </c>
    </row>
    <row r="100" spans="1:9">
      <c r="A100" s="32">
        <v>10</v>
      </c>
      <c r="B100" s="28" t="s">
        <v>107</v>
      </c>
      <c r="C100" s="17" t="s">
        <v>13</v>
      </c>
      <c r="D100" s="17">
        <v>1</v>
      </c>
      <c r="E100" s="17"/>
      <c r="F100" s="20">
        <f t="shared" ref="F100" si="32">D100*E100</f>
        <v>0</v>
      </c>
      <c r="G100" s="20">
        <v>30</v>
      </c>
      <c r="H100" s="20">
        <f t="shared" ref="H100" si="33">D100*G100</f>
        <v>30</v>
      </c>
      <c r="I100" s="20">
        <f t="shared" ref="I100" si="34">H100+F100</f>
        <v>30</v>
      </c>
    </row>
    <row r="101" spans="1:9">
      <c r="A101" s="22"/>
      <c r="B101" s="38" t="s">
        <v>18</v>
      </c>
      <c r="C101" s="24"/>
      <c r="D101" s="24"/>
      <c r="E101" s="24"/>
      <c r="F101" s="24"/>
      <c r="G101" s="24"/>
      <c r="H101" s="24"/>
      <c r="I101" s="22">
        <f>SUM(I91:I100)</f>
        <v>9288</v>
      </c>
    </row>
    <row r="102" spans="1:9">
      <c r="A102" s="14">
        <v>11</v>
      </c>
      <c r="B102" s="53" t="s">
        <v>108</v>
      </c>
      <c r="C102" s="37"/>
      <c r="D102" s="37"/>
      <c r="E102" s="37"/>
      <c r="F102" s="37"/>
      <c r="G102" s="37"/>
      <c r="H102" s="37"/>
      <c r="I102" s="45"/>
    </row>
    <row r="103" spans="1:9">
      <c r="A103" s="32">
        <v>1</v>
      </c>
      <c r="B103" s="28" t="s">
        <v>109</v>
      </c>
      <c r="C103" s="17" t="s">
        <v>61</v>
      </c>
      <c r="D103" s="17">
        <v>65.5</v>
      </c>
      <c r="E103" s="17">
        <v>145</v>
      </c>
      <c r="F103" s="20">
        <f t="shared" ref="F103:F111" si="35">D103*E103</f>
        <v>9497.5</v>
      </c>
      <c r="G103" s="20"/>
      <c r="H103" s="20">
        <f t="shared" ref="H103:H111" si="36">D103*G103</f>
        <v>0</v>
      </c>
      <c r="I103" s="20">
        <f t="shared" ref="I103:I111" si="37">H103+F103</f>
        <v>9497.5</v>
      </c>
    </row>
    <row r="104" spans="1:9">
      <c r="A104" s="32">
        <v>2</v>
      </c>
      <c r="B104" s="28" t="s">
        <v>110</v>
      </c>
      <c r="C104" s="17" t="s">
        <v>25</v>
      </c>
      <c r="D104" s="17">
        <v>38</v>
      </c>
      <c r="E104" s="17">
        <v>9.6</v>
      </c>
      <c r="F104" s="20">
        <f t="shared" si="35"/>
        <v>364.8</v>
      </c>
      <c r="G104" s="20">
        <v>7</v>
      </c>
      <c r="H104" s="20">
        <f t="shared" si="36"/>
        <v>266</v>
      </c>
      <c r="I104" s="20">
        <f t="shared" si="37"/>
        <v>630.8</v>
      </c>
    </row>
    <row r="105" spans="1:9">
      <c r="A105" s="32">
        <v>3</v>
      </c>
      <c r="B105" s="28" t="s">
        <v>111</v>
      </c>
      <c r="C105" s="17" t="s">
        <v>102</v>
      </c>
      <c r="D105" s="17">
        <v>5</v>
      </c>
      <c r="E105" s="17">
        <v>280</v>
      </c>
      <c r="F105" s="20">
        <f t="shared" si="35"/>
        <v>1400</v>
      </c>
      <c r="G105" s="20"/>
      <c r="H105" s="20">
        <f t="shared" si="36"/>
        <v>0</v>
      </c>
      <c r="I105" s="20">
        <f t="shared" si="37"/>
        <v>1400</v>
      </c>
    </row>
    <row r="106" ht="28.8" spans="1:9">
      <c r="A106" s="32">
        <v>4</v>
      </c>
      <c r="B106" s="28" t="s">
        <v>112</v>
      </c>
      <c r="C106" s="17" t="s">
        <v>13</v>
      </c>
      <c r="D106" s="17">
        <v>1</v>
      </c>
      <c r="E106" s="17">
        <v>195</v>
      </c>
      <c r="F106" s="52">
        <f t="shared" si="35"/>
        <v>195</v>
      </c>
      <c r="G106" s="52"/>
      <c r="H106" s="52">
        <f t="shared" si="36"/>
        <v>0</v>
      </c>
      <c r="I106" s="52">
        <f t="shared" si="37"/>
        <v>195</v>
      </c>
    </row>
    <row r="107" spans="1:9">
      <c r="A107" s="32">
        <v>5</v>
      </c>
      <c r="B107" s="28" t="s">
        <v>113</v>
      </c>
      <c r="C107" s="17" t="s">
        <v>61</v>
      </c>
      <c r="D107" s="17">
        <v>62.4</v>
      </c>
      <c r="E107" s="17">
        <v>4</v>
      </c>
      <c r="F107" s="52">
        <f t="shared" si="35"/>
        <v>249.6</v>
      </c>
      <c r="G107" s="52">
        <v>5</v>
      </c>
      <c r="H107" s="52">
        <f t="shared" si="36"/>
        <v>312</v>
      </c>
      <c r="I107" s="52">
        <f t="shared" si="37"/>
        <v>561.6</v>
      </c>
    </row>
    <row r="108" spans="1:9">
      <c r="A108" s="32">
        <v>6</v>
      </c>
      <c r="B108" s="28" t="s">
        <v>114</v>
      </c>
      <c r="C108" s="17" t="s">
        <v>61</v>
      </c>
      <c r="D108" s="17">
        <v>62.4</v>
      </c>
      <c r="E108" s="17"/>
      <c r="F108" s="52">
        <f t="shared" ref="F108" si="38">D108*E108</f>
        <v>0</v>
      </c>
      <c r="G108" s="52">
        <v>30</v>
      </c>
      <c r="H108" s="52">
        <f t="shared" ref="H108" si="39">D108*G108</f>
        <v>1872</v>
      </c>
      <c r="I108" s="52">
        <f t="shared" ref="I108" si="40">H108+F108</f>
        <v>1872</v>
      </c>
    </row>
    <row r="109" spans="1:9">
      <c r="A109" s="32">
        <v>7</v>
      </c>
      <c r="B109" s="28" t="s">
        <v>115</v>
      </c>
      <c r="C109" s="17" t="s">
        <v>13</v>
      </c>
      <c r="D109" s="17">
        <v>1</v>
      </c>
      <c r="E109" s="17"/>
      <c r="F109" s="52">
        <f t="shared" si="35"/>
        <v>0</v>
      </c>
      <c r="G109" s="52">
        <v>120</v>
      </c>
      <c r="H109" s="52">
        <f t="shared" si="36"/>
        <v>120</v>
      </c>
      <c r="I109" s="52">
        <f t="shared" si="37"/>
        <v>120</v>
      </c>
    </row>
    <row r="110" spans="1:9">
      <c r="A110" s="32">
        <v>8</v>
      </c>
      <c r="B110" s="28" t="s">
        <v>41</v>
      </c>
      <c r="C110" s="17" t="s">
        <v>17</v>
      </c>
      <c r="D110" s="17">
        <v>1</v>
      </c>
      <c r="E110" s="17"/>
      <c r="F110" s="52">
        <f t="shared" si="35"/>
        <v>0</v>
      </c>
      <c r="G110" s="52">
        <v>60</v>
      </c>
      <c r="H110" s="52">
        <f t="shared" si="36"/>
        <v>60</v>
      </c>
      <c r="I110" s="52">
        <f t="shared" si="37"/>
        <v>60</v>
      </c>
    </row>
    <row r="111" ht="28.8" spans="1:9">
      <c r="A111" s="32">
        <v>9</v>
      </c>
      <c r="B111" s="28" t="s">
        <v>116</v>
      </c>
      <c r="C111" s="17" t="s">
        <v>13</v>
      </c>
      <c r="D111" s="17">
        <v>1</v>
      </c>
      <c r="E111" s="17"/>
      <c r="F111" s="52">
        <f t="shared" si="35"/>
        <v>0</v>
      </c>
      <c r="G111" s="52">
        <v>140</v>
      </c>
      <c r="H111" s="52">
        <f t="shared" si="36"/>
        <v>140</v>
      </c>
      <c r="I111" s="52">
        <f t="shared" si="37"/>
        <v>140</v>
      </c>
    </row>
    <row r="112" spans="1:9">
      <c r="A112" s="32">
        <v>10</v>
      </c>
      <c r="B112" s="28"/>
      <c r="C112" s="17"/>
      <c r="D112" s="17"/>
      <c r="E112" s="17"/>
      <c r="F112" s="52">
        <f t="shared" ref="F112" si="41">D112*E112</f>
        <v>0</v>
      </c>
      <c r="G112" s="52"/>
      <c r="H112" s="52">
        <f t="shared" ref="H112" si="42">D112*G112</f>
        <v>0</v>
      </c>
      <c r="I112" s="52">
        <f t="shared" ref="I112" si="43">H112+F112</f>
        <v>0</v>
      </c>
    </row>
    <row r="113" spans="1:9">
      <c r="A113" s="13"/>
      <c r="B113" s="23" t="s">
        <v>18</v>
      </c>
      <c r="C113" s="24"/>
      <c r="D113" s="24"/>
      <c r="E113" s="24"/>
      <c r="F113" s="35"/>
      <c r="G113" s="35"/>
      <c r="H113" s="35"/>
      <c r="I113" s="44">
        <f>SUM(I103:I112)</f>
        <v>14476.9</v>
      </c>
    </row>
    <row r="114" spans="1:9">
      <c r="A114" s="14">
        <v>12</v>
      </c>
      <c r="B114" s="53" t="s">
        <v>117</v>
      </c>
      <c r="C114" s="39"/>
      <c r="D114" s="39"/>
      <c r="E114" s="39"/>
      <c r="F114" s="37"/>
      <c r="G114" s="37"/>
      <c r="H114" s="37"/>
      <c r="I114" s="37"/>
    </row>
    <row r="115" spans="1:9">
      <c r="A115" s="32">
        <v>1</v>
      </c>
      <c r="B115" s="28" t="s">
        <v>118</v>
      </c>
      <c r="C115" s="17" t="s">
        <v>15</v>
      </c>
      <c r="D115" s="17">
        <v>4</v>
      </c>
      <c r="E115" s="17">
        <v>1550</v>
      </c>
      <c r="F115" s="52">
        <f t="shared" ref="F115:F118" si="44">D115*E115</f>
        <v>6200</v>
      </c>
      <c r="G115" s="52">
        <v>55</v>
      </c>
      <c r="H115" s="52">
        <f t="shared" ref="H115:H118" si="45">D115*G115</f>
        <v>220</v>
      </c>
      <c r="I115" s="52">
        <f t="shared" ref="I115:I118" si="46">H115+F115</f>
        <v>6420</v>
      </c>
    </row>
    <row r="116" spans="1:9">
      <c r="A116" s="32">
        <v>2</v>
      </c>
      <c r="B116" s="28" t="s">
        <v>119</v>
      </c>
      <c r="C116" s="17" t="s">
        <v>13</v>
      </c>
      <c r="D116" s="17">
        <v>4</v>
      </c>
      <c r="E116" s="17">
        <v>45</v>
      </c>
      <c r="F116" s="52">
        <f t="shared" ref="F116:F117" si="47">D116*E116</f>
        <v>180</v>
      </c>
      <c r="G116" s="52">
        <v>10</v>
      </c>
      <c r="H116" s="52">
        <f t="shared" ref="H116:H117" si="48">D116*G116</f>
        <v>40</v>
      </c>
      <c r="I116" s="52">
        <f t="shared" ref="I116:I117" si="49">H116+F116</f>
        <v>220</v>
      </c>
    </row>
    <row r="117" spans="1:9">
      <c r="A117" s="32">
        <v>3</v>
      </c>
      <c r="B117" s="28" t="s">
        <v>120</v>
      </c>
      <c r="C117" s="17" t="s">
        <v>13</v>
      </c>
      <c r="D117" s="17">
        <v>4</v>
      </c>
      <c r="E117" s="17">
        <v>120</v>
      </c>
      <c r="F117" s="52">
        <f t="shared" si="47"/>
        <v>480</v>
      </c>
      <c r="G117" s="52"/>
      <c r="H117" s="52">
        <f t="shared" si="48"/>
        <v>0</v>
      </c>
      <c r="I117" s="52">
        <f t="shared" si="49"/>
        <v>480</v>
      </c>
    </row>
    <row r="118" spans="1:9">
      <c r="A118" s="32">
        <v>4</v>
      </c>
      <c r="B118" s="28" t="s">
        <v>121</v>
      </c>
      <c r="C118" s="17" t="s">
        <v>13</v>
      </c>
      <c r="D118" s="17">
        <v>1</v>
      </c>
      <c r="E118" s="17">
        <v>380</v>
      </c>
      <c r="F118" s="52">
        <f t="shared" si="44"/>
        <v>380</v>
      </c>
      <c r="G118" s="52">
        <v>120</v>
      </c>
      <c r="H118" s="52">
        <f t="shared" si="45"/>
        <v>120</v>
      </c>
      <c r="I118" s="52">
        <f t="shared" si="46"/>
        <v>500</v>
      </c>
    </row>
    <row r="119" spans="1:9">
      <c r="A119" s="22"/>
      <c r="B119" s="38" t="s">
        <v>18</v>
      </c>
      <c r="C119" s="24"/>
      <c r="D119" s="24"/>
      <c r="E119" s="24"/>
      <c r="F119" s="24"/>
      <c r="G119" s="24"/>
      <c r="H119" s="24"/>
      <c r="I119" s="22">
        <f>SUM(I115:I118)</f>
        <v>7620</v>
      </c>
    </row>
    <row r="120" spans="1:9">
      <c r="A120" s="52"/>
      <c r="B120" s="54"/>
      <c r="C120" s="52"/>
      <c r="D120" s="52"/>
      <c r="E120" s="52"/>
      <c r="F120" s="52">
        <f t="shared" ref="F120:F125" si="50">D120*E120</f>
        <v>0</v>
      </c>
      <c r="G120" s="52"/>
      <c r="H120" s="52">
        <f t="shared" ref="H120:H125" si="51">D120*G120</f>
        <v>0</v>
      </c>
      <c r="I120" s="52">
        <f t="shared" ref="I120:I126" si="52">H120+F120</f>
        <v>0</v>
      </c>
    </row>
    <row r="121" spans="1:9">
      <c r="A121" s="52"/>
      <c r="B121" s="54"/>
      <c r="C121" s="52"/>
      <c r="D121" s="52"/>
      <c r="E121" s="52"/>
      <c r="F121" s="52">
        <f t="shared" ref="F121:F124" si="53">D121*E121</f>
        <v>0</v>
      </c>
      <c r="G121" s="52"/>
      <c r="H121" s="52">
        <f t="shared" ref="H121:H124" si="54">D121*G121</f>
        <v>0</v>
      </c>
      <c r="I121" s="52">
        <f t="shared" ref="I121:I124" si="55">H121+F121</f>
        <v>0</v>
      </c>
    </row>
    <row r="122" spans="1:9">
      <c r="A122" s="52"/>
      <c r="B122" s="54"/>
      <c r="C122" s="52"/>
      <c r="D122" s="52"/>
      <c r="E122" s="52"/>
      <c r="F122" s="52">
        <f t="shared" si="53"/>
        <v>0</v>
      </c>
      <c r="G122" s="52"/>
      <c r="H122" s="52">
        <f t="shared" si="54"/>
        <v>0</v>
      </c>
      <c r="I122" s="52">
        <f t="shared" si="55"/>
        <v>0</v>
      </c>
    </row>
    <row r="123" spans="1:9">
      <c r="A123" s="52"/>
      <c r="B123" s="54"/>
      <c r="C123" s="52"/>
      <c r="D123" s="52"/>
      <c r="E123" s="52"/>
      <c r="F123" s="52">
        <f t="shared" si="53"/>
        <v>0</v>
      </c>
      <c r="G123" s="52"/>
      <c r="H123" s="52">
        <f t="shared" si="54"/>
        <v>0</v>
      </c>
      <c r="I123" s="52">
        <f t="shared" si="55"/>
        <v>0</v>
      </c>
    </row>
    <row r="124" spans="1:9">
      <c r="A124" s="52"/>
      <c r="B124" s="54"/>
      <c r="C124" s="52"/>
      <c r="D124" s="52"/>
      <c r="E124" s="52"/>
      <c r="F124" s="52">
        <f t="shared" si="53"/>
        <v>0</v>
      </c>
      <c r="G124" s="52"/>
      <c r="H124" s="52">
        <f t="shared" si="54"/>
        <v>0</v>
      </c>
      <c r="I124" s="52">
        <f t="shared" si="55"/>
        <v>0</v>
      </c>
    </row>
    <row r="125" spans="1:9">
      <c r="A125" s="52"/>
      <c r="B125" s="54"/>
      <c r="C125" s="52"/>
      <c r="D125" s="52"/>
      <c r="E125" s="52"/>
      <c r="F125" s="52">
        <f t="shared" si="50"/>
        <v>0</v>
      </c>
      <c r="G125" s="52"/>
      <c r="H125" s="52">
        <f t="shared" si="51"/>
        <v>0</v>
      </c>
      <c r="I125" s="52">
        <f t="shared" si="52"/>
        <v>0</v>
      </c>
    </row>
    <row r="126" ht="16.2" spans="1:9">
      <c r="A126" s="11"/>
      <c r="B126" s="55" t="s">
        <v>18</v>
      </c>
      <c r="C126" s="11"/>
      <c r="D126" s="11"/>
      <c r="E126" s="11"/>
      <c r="F126" s="56">
        <f>SUM(F8:F125)</f>
        <v>49713</v>
      </c>
      <c r="G126" s="11"/>
      <c r="H126" s="56">
        <f>SUM(H8:H125)</f>
        <v>20491.1</v>
      </c>
      <c r="I126" s="61">
        <f t="shared" si="52"/>
        <v>70204.1</v>
      </c>
    </row>
    <row r="127" spans="1:9">
      <c r="A127" s="57"/>
      <c r="B127" s="58" t="s">
        <v>122</v>
      </c>
      <c r="C127" s="59">
        <v>0.05</v>
      </c>
      <c r="D127" s="57"/>
      <c r="E127" s="57"/>
      <c r="F127" s="57"/>
      <c r="G127" s="57"/>
      <c r="H127" s="57"/>
      <c r="I127" s="62">
        <f>I126*C127</f>
        <v>3510.205</v>
      </c>
    </row>
    <row r="128" spans="1:9">
      <c r="A128" s="57"/>
      <c r="B128" s="60" t="s">
        <v>18</v>
      </c>
      <c r="C128" s="59"/>
      <c r="D128" s="57"/>
      <c r="E128" s="57"/>
      <c r="F128" s="57"/>
      <c r="G128" s="57"/>
      <c r="H128" s="57"/>
      <c r="I128" s="63">
        <f>I127+I126</f>
        <v>73714.305</v>
      </c>
    </row>
    <row r="129" spans="1:9">
      <c r="A129" s="57"/>
      <c r="B129" s="60"/>
      <c r="C129" s="59"/>
      <c r="D129" s="57"/>
      <c r="E129" s="57"/>
      <c r="F129" s="57"/>
      <c r="G129" s="57"/>
      <c r="H129" s="57"/>
      <c r="I129" s="63"/>
    </row>
    <row r="130" s="3" customFormat="1" spans="1:9">
      <c r="A130" s="64"/>
      <c r="B130" s="65" t="s">
        <v>123</v>
      </c>
      <c r="C130" s="66">
        <v>0.16</v>
      </c>
      <c r="D130" s="64"/>
      <c r="E130" s="64"/>
      <c r="F130" s="64"/>
      <c r="G130" s="64"/>
      <c r="H130" s="64"/>
      <c r="I130" s="70">
        <f>I128/100*16</f>
        <v>11794.2888</v>
      </c>
    </row>
    <row r="131" ht="14.55" spans="1:9">
      <c r="A131" s="57"/>
      <c r="B131" s="60" t="s">
        <v>18</v>
      </c>
      <c r="C131" s="59"/>
      <c r="D131" s="57"/>
      <c r="E131" s="57"/>
      <c r="F131" s="57"/>
      <c r="G131" s="57"/>
      <c r="H131" s="57"/>
      <c r="I131" s="63"/>
    </row>
    <row r="132" ht="19.35" spans="1:9">
      <c r="A132" s="67"/>
      <c r="B132" s="68" t="s">
        <v>124</v>
      </c>
      <c r="C132" s="69"/>
      <c r="D132" s="69"/>
      <c r="E132" s="69"/>
      <c r="F132" s="69"/>
      <c r="G132" s="69"/>
      <c r="H132" s="69"/>
      <c r="I132" s="71">
        <f>I130+I128</f>
        <v>85508.5938</v>
      </c>
    </row>
  </sheetData>
  <mergeCells count="8">
    <mergeCell ref="A2:B2"/>
    <mergeCell ref="A3:A5"/>
    <mergeCell ref="B3:B5"/>
    <mergeCell ref="C3:C5"/>
    <mergeCell ref="D3:D5"/>
    <mergeCell ref="I3:I5"/>
    <mergeCell ref="E3:F4"/>
    <mergeCell ref="G3:H4"/>
  </mergeCells>
  <hyperlinks>
    <hyperlink ref="B115" r:id="rId1" display="მდფ კარი 2.11L თეთრი - ზოდი" tooltip="https://zodi.ge/banner/%e1%83%99%e1%83%90%e1%83%a0%e1%83%98/%e1%83%9b%e1%83%93%e1%83%a4-%e1%83%99%e1%83%90%e1%83%a0%e1%83%98/%e1%83%9b%e1%83%93%e1%83%a4-%e1%83%99%e1%83%90%e1%83%a0%e1%83%98-2-11l-%e1%83%97%e1%83%94%e1%83%97%e1%83%a0%e1%83%98-%e1%83%9a%e1%"/>
  </hyperlinks>
  <pageMargins left="0.45" right="0.2" top="0.5" bottom="0.25" header="0.3" footer="0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Grizli777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ხარჯთაღრიცხვა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</cp:lastModifiedBy>
  <dcterms:created xsi:type="dcterms:W3CDTF">2011-06-01T20:14:00Z</dcterms:created>
  <cp:lastPrinted>2019-08-22T15:06:00Z</cp:lastPrinted>
  <dcterms:modified xsi:type="dcterms:W3CDTF">2024-01-08T08:28:01Z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CCB9141396604F05B89D224AEB5A46E3_13</vt:lpwstr>
  </property>
  <property fmtid="{D5CDD505-2E9C-101B-9397-08002B2CF9AE}" pid="3" name="KSOProductBuildVer">
    <vt:lpwstr>1033-12.2.0.13359</vt:lpwstr>
  </property>
</Properties>
</file>