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709" activeTab="1"/>
  </bookViews>
  <sheets>
    <sheet name="ხარჯთაღრიცხვა" sheetId="5" r:id="rId1"/>
    <sheet name="Sheet1" sheetId="6" r:id="rId2"/>
  </sheets>
  <definedNames>
    <definedName name="_xlnm._FilterDatabase" localSheetId="1" hidden="1">Sheet1!$A$3:$I$5</definedName>
    <definedName name="_xlnm.Print_Area" localSheetId="0">ხარჯთაღრიცხვა!$A$1:$I$170</definedName>
  </definedNames>
  <calcPr calcId="144525"/>
</workbook>
</file>

<file path=xl/sharedStrings.xml><?xml version="1.0" encoding="utf-8"?>
<sst xmlns="http://schemas.openxmlformats.org/spreadsheetml/2006/main" count="532" uniqueCount="236">
  <si>
    <t>ბაგების ბინის სავარაუდო ხარჯთაღრიცხვა</t>
  </si>
  <si>
    <t xml:space="preserve"> </t>
  </si>
  <si>
    <t>#</t>
  </si>
  <si>
    <t>შესასრულებელი სამუშოები და მასალა დანახარჯების დასახელება</t>
  </si>
  <si>
    <t>განზ.</t>
  </si>
  <si>
    <t>რაოდ.</t>
  </si>
  <si>
    <t>სამშენებლო მასალის ღირებ.</t>
  </si>
  <si>
    <t>გამომუშავებ. ხელფასი</t>
  </si>
  <si>
    <t>ჯამი</t>
  </si>
  <si>
    <t>ერთ.</t>
  </si>
  <si>
    <t>სულ</t>
  </si>
  <si>
    <t>სამშენებლო სამუშაოები:</t>
  </si>
  <si>
    <t>დახმარე მასალები:  მილკვადრატი 6მ, ტრაინიკი 3ც და ნათურები 3ც, ნიჩაბი 2ც, ვედრო 2ც, ბოჩკა, შლანგი, ვინტილები, ლურსმანი 3კგ და სხვა</t>
  </si>
  <si>
    <t>კომპ</t>
  </si>
  <si>
    <t>ტომარა</t>
  </si>
  <si>
    <t>ცალი</t>
  </si>
  <si>
    <t>პემზის ბლოკი 10X20X40 (H 3m)</t>
  </si>
  <si>
    <t>პემზის ბლოკი 15X20X40 (H 3m)</t>
  </si>
  <si>
    <t>ქვიშა</t>
  </si>
  <si>
    <t>კუბ.მ</t>
  </si>
  <si>
    <t>ცემენტი (ჰაიდელბერგი 50კგ-იანი)</t>
  </si>
  <si>
    <r>
      <rPr>
        <sz val="11"/>
        <color theme="1"/>
        <rFont val="AcadNusx"/>
        <charset val="134"/>
      </rPr>
      <t xml:space="preserve">არმატურა </t>
    </r>
    <r>
      <rPr>
        <sz val="11"/>
        <color theme="1"/>
        <rFont val="Calibri"/>
        <charset val="204"/>
        <scheme val="minor"/>
      </rPr>
      <t>F</t>
    </r>
    <r>
      <rPr>
        <sz val="11"/>
        <color theme="1"/>
        <rFont val="AcadNusx"/>
        <charset val="134"/>
      </rPr>
      <t>16</t>
    </r>
  </si>
  <si>
    <t>გრძ.მ</t>
  </si>
  <si>
    <t>ბლოკის წყობა</t>
  </si>
  <si>
    <t>ბლოკით კუთხეების გამოყვანა</t>
  </si>
  <si>
    <t>კარებების თავზე პოიასის ჩასხმა</t>
  </si>
  <si>
    <t>ბლოკის აზიდვა</t>
  </si>
  <si>
    <t>ბლოკის ტრანსპორტირება</t>
  </si>
  <si>
    <t>რეისი</t>
  </si>
  <si>
    <t>ქვიშა ცემენტის აზიდვა</t>
  </si>
  <si>
    <t>მასალების ტრანსპორტირება (ფორდი)</t>
  </si>
  <si>
    <t>ჯამი:</t>
  </si>
  <si>
    <t>ლესვა ქვიშა ცემენტის ხსნარით :</t>
  </si>
  <si>
    <t>ცემენტი  (ჰაიდელბერგი 50კგ-იანი)</t>
  </si>
  <si>
    <t>სამაიაკე კუთხოვანა</t>
  </si>
  <si>
    <t>პვა კედლების დასაგრუნტად</t>
  </si>
  <si>
    <t>კგ</t>
  </si>
  <si>
    <t>კედლების ლესვა ქვიშა ცემენტის ხსნარით</t>
  </si>
  <si>
    <t>კვ.მ</t>
  </si>
  <si>
    <t>კუთხის გამოყვანა</t>
  </si>
  <si>
    <t>მასალების აზიდვა</t>
  </si>
  <si>
    <t>მასალების ტრანსპორტირება</t>
  </si>
  <si>
    <t>სანტექნიკა და გათბობა</t>
  </si>
  <si>
    <t xml:space="preserve">სანტექნიკის მოწყობა აქსესუარების მონტაჟის გარეშე (მასალა/ხელობა) </t>
  </si>
  <si>
    <t>წერტ</t>
  </si>
  <si>
    <t>ინდივიდუალურად ყველა სველ წერტილში ცივი  წყლის ჩაკეტვა გერმანული ვინტილებით  (მასალა/ხელობა)</t>
  </si>
  <si>
    <t xml:space="preserve"> უნიტაზის ბაჩოკი კლავიშით </t>
  </si>
  <si>
    <t>გათბობის მილი "იზოლაციით" (იტალიური)</t>
  </si>
  <si>
    <t>სველ წერტილებში დაზიანებული სანტექნიკების გამო ამოჭრილი და დანგრეული კედლების ამოშენება და გალესვა (მასალა/ხელობა)</t>
  </si>
  <si>
    <t>ტრაპი  WC ცენტრალური (იტალიური)</t>
  </si>
  <si>
    <t>გრძელი ტრაპი დუშკაბინისთვის (იტალიური)</t>
  </si>
  <si>
    <t>ქვაბი 24kw მოდელი მინორკა (ფონდიტალი)</t>
  </si>
  <si>
    <t xml:space="preserve">ქვაბის მილი </t>
  </si>
  <si>
    <t>სექციური რადიატორი ბლიცი (ფონდიტალი) 600მმ-იანი</t>
  </si>
  <si>
    <t>სექცია</t>
  </si>
  <si>
    <t>საშრობი ფერადი (ფონდიტალი)</t>
  </si>
  <si>
    <t>რადიატორის და საშრობის ვინტილი ნიკელის</t>
  </si>
  <si>
    <t xml:space="preserve">უნივერსალი </t>
  </si>
  <si>
    <t>სამაგრი სარეგულირო</t>
  </si>
  <si>
    <t>კოლექტორი ვინტილით 6/7(სამაგრით და ყველანაირი ფიტინგით რომელიც ქვაბს უკავშირდება)</t>
  </si>
  <si>
    <t>ქვაბის კომპლექტაცია</t>
  </si>
  <si>
    <t>გათბობის მოწყობა</t>
  </si>
  <si>
    <t xml:space="preserve"> ჯამი:</t>
  </si>
  <si>
    <t>ელექტროობა  :</t>
  </si>
  <si>
    <t>კაბელი 3/4</t>
  </si>
  <si>
    <t>კაბელი 3/2.5</t>
  </si>
  <si>
    <t>კაბელი 3/1.5</t>
  </si>
  <si>
    <t>კაბელი 2/1.5</t>
  </si>
  <si>
    <t xml:space="preserve">FTP cat5 </t>
  </si>
  <si>
    <t>სამონტაჟო მასალა: სკოპები, დუბელები, იზოლაცია, და სხვა</t>
  </si>
  <si>
    <t>ავტომატების კარადა</t>
  </si>
  <si>
    <t>გამანაწილებელი კოლოფი</t>
  </si>
  <si>
    <t>შტეფსელების და ჩამრთველების კოლოფი</t>
  </si>
  <si>
    <t>ავტომატი 63 ამპ ორ პოლუსა</t>
  </si>
  <si>
    <t>ავტომატი 25 ამპ ერთ პოლუსა</t>
  </si>
  <si>
    <t>ელექტრო წერტილების მოწყობა</t>
  </si>
  <si>
    <t>ავტომატების კარადის მოწყობა</t>
  </si>
  <si>
    <r>
      <rPr>
        <sz val="12"/>
        <color theme="1"/>
        <rFont val="Arial"/>
        <charset val="134"/>
      </rPr>
      <t>ბერკერის ფირმის როზეტები და ჩამრთველები თეთრი ფერის (გერმანული)</t>
    </r>
    <r>
      <rPr>
        <b/>
        <sz val="12"/>
        <color theme="1"/>
        <rFont val="Arial"/>
        <charset val="134"/>
      </rPr>
      <t xml:space="preserve"> </t>
    </r>
  </si>
  <si>
    <t>სამუშაოს ლიკვიდაცია დასუფთავება</t>
  </si>
  <si>
    <t>გაჯით ლესვა:</t>
  </si>
  <si>
    <t>გაჯი (ტრანსპორტირებით)</t>
  </si>
  <si>
    <t>ტონა</t>
  </si>
  <si>
    <t>პვა წებო კედლების დასაგრუნტად</t>
  </si>
  <si>
    <t>ცემენტი (კედლების დასაბრიზგად)   (ჰაიდელბერგი 25კგ-იანი)</t>
  </si>
  <si>
    <t>გაჯით ლესვა</t>
  </si>
  <si>
    <t>გაჯით კუთხის გამოყვანა</t>
  </si>
  <si>
    <t>გაჯის აზიდვა</t>
  </si>
  <si>
    <t>ობიექტის დასუფთავება სამშენებლო ნაგვის ჩატანა გადაყრა</t>
  </si>
  <si>
    <t xml:space="preserve">თაბაშირ მუყაოს სამუშაოები (პროფილები კნაუფის ფირმის 5მმიანი სისქის  გაშვებული არის ყოველ 40სმ-ში) </t>
  </si>
  <si>
    <t>თაბაშირ მუყაო (კნაუფის მასალით: აზერბაიჯანის ფილა, კონსტრუქცია გაშვებული იქნება ყოველ 40სმ-ში და რკინის სისქე იქნება 5მმ-იანი</t>
  </si>
  <si>
    <t xml:space="preserve">თაბაშირ მუყაოს მონტაჟი </t>
  </si>
  <si>
    <t>საფარდებიის მოწყობა</t>
  </si>
  <si>
    <t>თაბაშირმუყაოთი ჯიბის განათების მოწყობა და კუთხეების გამოყვანა</t>
  </si>
  <si>
    <t xml:space="preserve">მასალების ტრანსპორტირება </t>
  </si>
  <si>
    <t>იატაკის მოხვეწა ქვიშა ცემენტის ხსნარით :</t>
  </si>
  <si>
    <t>პემზა</t>
  </si>
  <si>
    <t>იატაკის მოხვეწა ქვიშა ცემენტის ხსნარით</t>
  </si>
  <si>
    <t>მილკვადრატი 2/2</t>
  </si>
  <si>
    <t>კაფელ-მეთლახის სამუშაოები:</t>
  </si>
  <si>
    <t>საძინებლის  WC  კაფელი H2.70</t>
  </si>
  <si>
    <t>საძინებლის  WC  მეთლახი</t>
  </si>
  <si>
    <t>საძინებლის WC დეკორი (ფილა 2.4X2.2)</t>
  </si>
  <si>
    <t>საერთო WC კაფელი H2.70</t>
  </si>
  <si>
    <t>საერთო WC მეთლახი</t>
  </si>
  <si>
    <t>სამზარეულოს კერამო გრანიტი (ფართუკი)</t>
  </si>
  <si>
    <t>სამზარეულოს მეთლახი</t>
  </si>
  <si>
    <t xml:space="preserve">აბაზანის ჰიდროიზოლაცია  2 wc </t>
  </si>
  <si>
    <t>აბაზანის ჰიდროიზოლაციის მოწყობა (ორი პირი)</t>
  </si>
  <si>
    <t xml:space="preserve">წებო ცემენტი  (ADESILEX   P9 GREY "25KG" ) </t>
  </si>
  <si>
    <t>დეკორატიული ცემენტი (იტალიური)</t>
  </si>
  <si>
    <t>კაფელ მეთლახის მოწყობა</t>
  </si>
  <si>
    <t xml:space="preserve">კაფელ მეთლახით კუთხეების გამოყვანა </t>
  </si>
  <si>
    <t xml:space="preserve">მასალების ჩამოცლა და  აზიდვა </t>
  </si>
  <si>
    <t>ობიექტის დასუფთავება, სამშენებლო მასალის ტომრებში ჩაყრა, ჩატანა და პატარა მანქანით ტრანსპორტირება (ფორდი)</t>
  </si>
  <si>
    <t>სანტექნიკის აქსესუარები:</t>
  </si>
  <si>
    <t>ვანა</t>
  </si>
  <si>
    <t>დუში ორიანი (შემრევი) გროე</t>
  </si>
  <si>
    <t xml:space="preserve">საერთო WC - ს და საძინებლის WC - ს  ნიჟარა  </t>
  </si>
  <si>
    <t>საერთო WC - ს და საძინებლის WC - ს  ნიჟარის შემრევი ( გროე)</t>
  </si>
  <si>
    <t>უნიტაზი (დურავიტის ფირმის)</t>
  </si>
  <si>
    <t>სანტექნიკის მონტაჟისთვის საჭირო მასალები: ვინტილი 1/2X1/2 - 2ცალი, ვინტილი 3/8X1/2 - 2ცალი, ვინტილი 3/4X1/2 - 1 ცალი, სიფონი F32 - 1ცალი, გარმოშკა F32 - 1ცალი,  სილიკონი 1ცალი, საერთო WC-ში ნიჟარისთვის ნიკელის კნოპკა 1ცალი,  ქვის საჭრელი F6 და F8 - 10ცალი, ლიმონჩკი 3ცალი, ნიკელის სიფონი 2ცალი, ნიკელის სიფონის დამაგრძელებელი მილი 1ცალი და სხვა</t>
  </si>
  <si>
    <t>დუშკაბინის მოწყობა ნაწრთობი შუშით</t>
  </si>
  <si>
    <t>სანტექნიკის აქსესუარების მონტაჟი</t>
  </si>
  <si>
    <t>წერტ.</t>
  </si>
  <si>
    <t>სანტექნიკის წვრილმანი აქსესუარების მონტაჟი</t>
  </si>
  <si>
    <t>მასალების ტრანსპორტირება და აზიდვა</t>
  </si>
  <si>
    <t>სამღებრო სამუშაოები :</t>
  </si>
  <si>
    <r>
      <rPr>
        <sz val="11"/>
        <color theme="1"/>
        <rFont val="Arial"/>
        <charset val="134"/>
      </rPr>
      <t xml:space="preserve">სამღებრო სამუშაოები: ფითხი პირველი და მეორე პირი (ABS სატენგიფსი,ფუგა გიფსი, თაბაშირი, იაპი გიფსი, ფასადის ფითხი, ზუმფარის ქაღალდი, სამალიარე ქაღალდი,კაპაროლის გრუნტი, სამალიარე კუთხოვანა (კნაუფის), </t>
    </r>
    <r>
      <rPr>
        <b/>
        <sz val="10"/>
        <color theme="1"/>
        <rFont val="Arial"/>
        <charset val="134"/>
      </rPr>
      <t xml:space="preserve">გრძ.მ 184 გადაყვანილია კვადრატულობაში </t>
    </r>
  </si>
  <si>
    <t>ფლიზერინის ელასტიური ქაღალდი (ჭერზე  გასაკრავად)</t>
  </si>
  <si>
    <t>რულონი</t>
  </si>
  <si>
    <t>ფლიზერინის ქაღალდის წებო</t>
  </si>
  <si>
    <t>კოლოფი</t>
  </si>
  <si>
    <t xml:space="preserve"> WC-ს ჭერების საღებავი (ამფიბოლინი) 2.5ლიტრიანი</t>
  </si>
  <si>
    <t>ბალონი</t>
  </si>
  <si>
    <t>ჭერის საღებავი  (10 ლიტრიანი) (სამტექს 3 )</t>
  </si>
  <si>
    <t xml:space="preserve">შპალიერი </t>
  </si>
  <si>
    <t>შპალიერის წებო</t>
  </si>
  <si>
    <t xml:space="preserve">მასალების ჩამოცლა და ხელით აზიდვა </t>
  </si>
  <si>
    <t>ობიექტის დასუფთავება</t>
  </si>
  <si>
    <t>სამშრიანი პარკეტი :</t>
  </si>
  <si>
    <t>მუხის სამშრიანი პარკეტი</t>
  </si>
  <si>
    <t xml:space="preserve">პლინტუსი ვინილის 8სმ </t>
  </si>
  <si>
    <t>პარკეტის წებო (ორკომპონენტიანი)</t>
  </si>
  <si>
    <t>დამხმარე მასალა: გერმეტიკი, სილიკონიანი სანთელი, გელი, გელის საწმენდი კუთხოვანა და სხვა.</t>
  </si>
  <si>
    <t>იატაკის გადაშპაკვლა წებო ცემენტის ხსნარით (მასალა/ხელობა)</t>
  </si>
  <si>
    <t>პარკეტის მოწყობა</t>
  </si>
  <si>
    <t>მუშა ხელი (მასალების ასაზიდად)</t>
  </si>
  <si>
    <t>ობიექტის დასუფთავება სამშენებლო ნაგვის ჩატანა, მანქანაზე დატვირთვა და ტრანსპორტირება</t>
  </si>
  <si>
    <t>მდფ-ის შიდა კარებები:</t>
  </si>
  <si>
    <t>მდფ-ის შეღებილი კარი ( თეთრი ფერის მაღაზია გრანდი )</t>
  </si>
  <si>
    <t>კარების ფიქსატორი</t>
  </si>
  <si>
    <t>შიდა კარებების ზამოკი და სახელურები</t>
  </si>
  <si>
    <t>შემოსასვლელი რკინის კარის ზამოკი ჩიზას ფირმის სახელურით</t>
  </si>
  <si>
    <t>გაუთვალისწინებელი ხარჯი:</t>
  </si>
  <si>
    <t>ზედნადები:ხარჯი:</t>
  </si>
  <si>
    <t>მომსახურების საკომიო:</t>
  </si>
  <si>
    <t>მთლიანი ჯამი:</t>
  </si>
  <si>
    <t xml:space="preserve"> ხარჯთაღრიცხვა N 19</t>
  </si>
  <si>
    <t>დახმარე მასალები: , ტრაინიკი 3ც და ნათურები 3ც, ნიჩაბი 2ც, ვედრო 2ც, ბოჩკა, შლანგი, ვინტილი, ლურსმანი 1კგ და სხვა</t>
  </si>
  <si>
    <t>შესასვლელი კარების პაროგი</t>
  </si>
  <si>
    <t>ქვიშა (შავი,სტიაშკისTვის აბაზანებში,ბალასტი)</t>
  </si>
  <si>
    <t>სტიაშკა (აბაზანის)</t>
  </si>
  <si>
    <t>ქვიშა (ყვითელი)</t>
  </si>
  <si>
    <t>ცემენტი  (ჰაიდელბერგი 40კგ-იანი 500 მარკა)</t>
  </si>
  <si>
    <t>გიფსო ფილა,უდ.პროფილი, ცდ.პროფილი</t>
  </si>
  <si>
    <t>რიგელის გასწორება გიფსოთი,შეღებვა (აბაზანის)</t>
  </si>
  <si>
    <t>აგური ვანის შესაფუთად,საშხაპის გამოსაყოფად</t>
  </si>
  <si>
    <t>აგურის ამოყვანა</t>
  </si>
  <si>
    <t>ქვაბი  სქვირელი 24კლ</t>
  </si>
  <si>
    <t>რადიატორი პანელური 600/1000</t>
  </si>
  <si>
    <t>რადიატორი პანელური 600/1200</t>
  </si>
  <si>
    <t xml:space="preserve">გათბობის მილი "იზოლაციით" </t>
  </si>
  <si>
    <t>საშრობი (თეთრი)  6/8</t>
  </si>
  <si>
    <t>რადიატორის  ვინტილები</t>
  </si>
  <si>
    <t>კოლექტორი  (15 წვერი)</t>
  </si>
  <si>
    <t>კოლექტორის სამაგრი</t>
  </si>
  <si>
    <t>კოლექტორის  ფიტინგები</t>
  </si>
  <si>
    <t>კოლექტორის ჰაერგამშვები</t>
  </si>
  <si>
    <t>დამხმარე მასალა(უნაგირები,ზაჟიმები,სილიკონი )</t>
  </si>
  <si>
    <t>გათბობის მონტაჟი</t>
  </si>
  <si>
    <t>არგოკრანი</t>
  </si>
  <si>
    <t>უნიტაზის მონტაჟი</t>
  </si>
  <si>
    <t>ვანის მონტაჟი სმესიტელით</t>
  </si>
  <si>
    <t>საშხაპე ონკანის მონტაჟი</t>
  </si>
  <si>
    <t>ხელსაბანის მონტაჟი არგოკრნებით სმესიტელებით</t>
  </si>
  <si>
    <t>წყალგაყვანილობის,კანალიზაციის მონტაჟი</t>
  </si>
  <si>
    <t>მილი ცივი(20 იანი)</t>
  </si>
  <si>
    <t>მილი ცხელი(20 იანი)</t>
  </si>
  <si>
    <t>ფიტინგები(20 იანი)</t>
  </si>
  <si>
    <t>ფიტინგები(50 იანი)</t>
  </si>
  <si>
    <t>კანალიზაციის მილი (50 იანი)</t>
  </si>
  <si>
    <t>სამონტაჟო მასალა: სკოპები 12მმ</t>
  </si>
  <si>
    <t>პაჩკა</t>
  </si>
  <si>
    <t>სამონტაჟო მასალა: სკოპები 10მმ</t>
  </si>
  <si>
    <t>იზოლაცია</t>
  </si>
  <si>
    <t>ავტომატი 32 ამპ ერთ პოლუსა</t>
  </si>
  <si>
    <t>ფაზების სავარცხელი</t>
  </si>
  <si>
    <t>შტეფსელების ბუდე</t>
  </si>
  <si>
    <t>შიტი დენის</t>
  </si>
  <si>
    <t>შიტი wf</t>
  </si>
  <si>
    <t>განათების მოწყობა (ჭაღები, წერტილოვანი განათება,ბრა)</t>
  </si>
  <si>
    <t>წერტილების რაოდენობა</t>
  </si>
  <si>
    <t>მასალის ტრანსპორტირება</t>
  </si>
  <si>
    <t>თაბაშირ მუყაოს სამუშაოები</t>
  </si>
  <si>
    <t xml:space="preserve"> გალესვა გაჯით</t>
  </si>
  <si>
    <t>რიგელების გალესვა გაჯით</t>
  </si>
  <si>
    <t>აივნების მეტლახის გაკვრა</t>
  </si>
  <si>
    <t>სამზარეულოს მეტლახი</t>
  </si>
  <si>
    <t>სამზარეულოს ფართუკი</t>
  </si>
  <si>
    <t>აბაზანის მეტლახები</t>
  </si>
  <si>
    <t>აბაზანის კაფელები (პაროგით)</t>
  </si>
  <si>
    <t>წებოცემენტი (შიდა სამუშაოებისთვის)</t>
  </si>
  <si>
    <t>წებოცემენტი (გარე  სამუშაოებისთვის)</t>
  </si>
  <si>
    <t>კლიფსები</t>
  </si>
  <si>
    <t>სოლები</t>
  </si>
  <si>
    <t>ჰიდროიზოლაცია</t>
  </si>
  <si>
    <t>ლტ</t>
  </si>
  <si>
    <t>ალუმინის კუთხოვანა</t>
  </si>
  <si>
    <t>ფუგა (ცერეზიტის სილიკონიანი)</t>
  </si>
  <si>
    <t xml:space="preserve">კაფელების ჩამოცლა და  აზიდვა </t>
  </si>
  <si>
    <t>სამღებრო სამუშაოები: ფითხი პირველი და მეორე პირი (ABS სატენგიფსი,ფუგა გიფსი, იაპი გიფსი, ფასადის ფითხი, ზუმფარის ქაღალდი, სამალიარე ქაღალდი,კაპაროლის გრუნტი, სამალიარე კუთხოვანა (კნაუფის)</t>
  </si>
  <si>
    <t>სამალიარო სამუშაოები</t>
  </si>
  <si>
    <t xml:space="preserve">მასალების ჩამოცლა და აზიდვა </t>
  </si>
  <si>
    <t>იატაკის მოწყობა :</t>
  </si>
  <si>
    <t>ლამინატის დაგება პლინტუსებით</t>
  </si>
  <si>
    <t>აკფიქსის წებო</t>
  </si>
  <si>
    <t>დუბელგვოზდი</t>
  </si>
  <si>
    <t>კარების პაროგი</t>
  </si>
  <si>
    <t>მდფ-ის კარის მონტაჟი</t>
  </si>
  <si>
    <t>მეტაპლასმასის კარადა ქვაბის</t>
  </si>
  <si>
    <t>ჭერის მოწყობა</t>
  </si>
  <si>
    <t>ბორისოლის მონტაჟი</t>
  </si>
  <si>
    <t>კვ</t>
  </si>
  <si>
    <t xml:space="preserve">ნათურების ჭრები </t>
  </si>
  <si>
    <t>დასუფთავება</t>
  </si>
  <si>
    <t>ყოველი სამუშაოს დასრულების შემდეგ დასუფთავება, ტომრებში ჩაყრა ნაგვის ჩამოტანა, რეისით გატანა (მუშები)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</si>
</sst>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4">
    <font>
      <sz val="11"/>
      <color theme="1"/>
      <name val="Calibri"/>
      <charset val="134"/>
      <scheme val="minor"/>
    </font>
    <font>
      <sz val="11"/>
      <name val="Arial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2"/>
      <color theme="1"/>
      <name val="Arial"/>
      <charset val="134"/>
    </font>
    <font>
      <sz val="10"/>
      <color theme="0"/>
      <name val="Arial"/>
      <charset val="134"/>
    </font>
    <font>
      <sz val="8"/>
      <name val="Arial"/>
      <charset val="134"/>
    </font>
    <font>
      <b/>
      <sz val="11"/>
      <name val="Arial"/>
      <charset val="13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theme="1"/>
      <name val="AcadNusx"/>
      <charset val="134"/>
    </font>
    <font>
      <sz val="12"/>
      <name val="AcadNusx"/>
      <charset val="134"/>
    </font>
    <font>
      <sz val="12"/>
      <name val="Arial"/>
      <charset val="134"/>
    </font>
    <font>
      <sz val="12"/>
      <name val="Cambria"/>
      <charset val="204"/>
      <scheme val="major"/>
    </font>
    <font>
      <sz val="11"/>
      <name val="AcadNusx"/>
      <charset val="134"/>
    </font>
    <font>
      <sz val="11"/>
      <color theme="1"/>
      <name val="Cambria"/>
      <charset val="204"/>
      <scheme val="major"/>
    </font>
    <font>
      <sz val="12"/>
      <color theme="1"/>
      <name val="Arial"/>
      <charset val="134"/>
    </font>
    <font>
      <sz val="1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2"/>
      <color theme="0"/>
      <name val="Arial"/>
      <charset val="134"/>
    </font>
    <font>
      <b/>
      <sz val="11"/>
      <color theme="0"/>
      <name val="Arial"/>
      <charset val="134"/>
    </font>
    <font>
      <sz val="12"/>
      <name val="Calibri"/>
      <charset val="134"/>
      <scheme val="minor"/>
    </font>
    <font>
      <sz val="12"/>
      <color theme="1"/>
      <name val="Cambria"/>
      <charset val="204"/>
      <scheme val="major"/>
    </font>
    <font>
      <sz val="12"/>
      <color theme="1"/>
      <name val="AcadNusx"/>
      <charset val="134"/>
    </font>
    <font>
      <b/>
      <sz val="11"/>
      <name val="Calibri"/>
      <charset val="134"/>
      <scheme val="minor"/>
    </font>
    <font>
      <b/>
      <sz val="12"/>
      <name val="Arial"/>
      <charset val="134"/>
    </font>
    <font>
      <b/>
      <sz val="10"/>
      <color theme="0"/>
      <name val="Arial"/>
      <charset val="134"/>
    </font>
    <font>
      <sz val="8"/>
      <color theme="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2"/>
      <color rgb="FFFF0000"/>
      <name val="Arial"/>
      <charset val="134"/>
    </font>
    <font>
      <b/>
      <sz val="12"/>
      <color indexed="9"/>
      <name val="Arial"/>
      <charset val="134"/>
    </font>
    <font>
      <b/>
      <sz val="14"/>
      <color indexed="9"/>
      <name val="Arial"/>
      <charset val="134"/>
    </font>
    <font>
      <b/>
      <sz val="12"/>
      <color rgb="FFC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4B7A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0" borderId="8" applyNumberFormat="0" applyAlignment="0" applyProtection="0">
      <alignment vertical="center"/>
    </xf>
    <xf numFmtId="0" fontId="44" fillId="11" borderId="9" applyNumberFormat="0" applyAlignment="0" applyProtection="0">
      <alignment vertical="center"/>
    </xf>
    <xf numFmtId="0" fontId="45" fillId="11" borderId="8" applyNumberFormat="0" applyAlignment="0" applyProtection="0">
      <alignment vertical="center"/>
    </xf>
    <xf numFmtId="0" fontId="46" fillId="12" borderId="10" applyNumberFormat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wrapText="1"/>
    </xf>
    <xf numFmtId="0" fontId="8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wrapText="1"/>
    </xf>
    <xf numFmtId="0" fontId="10" fillId="6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/>
    <xf numFmtId="0" fontId="13" fillId="6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wrapText="1"/>
    </xf>
    <xf numFmtId="0" fontId="14" fillId="6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wrapText="1"/>
    </xf>
    <xf numFmtId="0" fontId="22" fillId="6" borderId="2" xfId="0" applyFont="1" applyFill="1" applyBorder="1" applyAlignment="1">
      <alignment wrapText="1"/>
    </xf>
    <xf numFmtId="0" fontId="22" fillId="6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wrapText="1"/>
    </xf>
    <xf numFmtId="0" fontId="24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wrapText="1"/>
    </xf>
    <xf numFmtId="0" fontId="2" fillId="6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right" vertical="center" wrapText="1"/>
    </xf>
    <xf numFmtId="0" fontId="28" fillId="7" borderId="2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right" vertical="center" wrapText="1"/>
    </xf>
    <xf numFmtId="9" fontId="29" fillId="8" borderId="2" xfId="0" applyNumberFormat="1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right" vertical="center" wrapText="1"/>
    </xf>
    <xf numFmtId="9" fontId="30" fillId="8" borderId="2" xfId="0" applyNumberFormat="1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right" vertical="center" wrapText="1"/>
    </xf>
    <xf numFmtId="9" fontId="31" fillId="8" borderId="2" xfId="0" applyNumberFormat="1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right" vertical="center" wrapText="1"/>
    </xf>
    <xf numFmtId="0" fontId="32" fillId="7" borderId="3" xfId="0" applyFont="1" applyFill="1" applyBorder="1" applyAlignment="1">
      <alignment horizontal="center" vertical="center"/>
    </xf>
    <xf numFmtId="1" fontId="20" fillId="7" borderId="2" xfId="0" applyNumberFormat="1" applyFont="1" applyFill="1" applyBorder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/>
    </xf>
    <xf numFmtId="1" fontId="30" fillId="8" borderId="2" xfId="0" applyNumberFormat="1" applyFont="1" applyFill="1" applyBorder="1" applyAlignment="1">
      <alignment horizontal="center" vertical="center"/>
    </xf>
    <xf numFmtId="1" fontId="31" fillId="8" borderId="2" xfId="0" applyNumberFormat="1" applyFont="1" applyFill="1" applyBorder="1" applyAlignment="1">
      <alignment horizontal="center" vertical="center"/>
    </xf>
    <xf numFmtId="1" fontId="33" fillId="7" borderId="4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wrapText="1"/>
    </xf>
    <xf numFmtId="0" fontId="2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right" wrapText="1"/>
    </xf>
    <xf numFmtId="0" fontId="24" fillId="6" borderId="2" xfId="0" applyFont="1" applyFill="1" applyBorder="1" applyAlignment="1">
      <alignment wrapText="1"/>
    </xf>
    <xf numFmtId="0" fontId="24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right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4B7AF"/>
      <color rgb="00620202"/>
      <color rgb="00048E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6"/>
  <sheetViews>
    <sheetView workbookViewId="0">
      <selection activeCell="A1" sqref="$A1:$XFD1048576"/>
    </sheetView>
  </sheetViews>
  <sheetFormatPr defaultColWidth="9.13888888888889" defaultRowHeight="13.8"/>
  <cols>
    <col min="1" max="1" width="4.28703703703704" style="4" customWidth="1"/>
    <col min="2" max="2" width="74.5740740740741" style="5" customWidth="1"/>
    <col min="3" max="3" width="10.287037037037" style="4" customWidth="1"/>
    <col min="4" max="4" width="7.71296296296296" style="4" customWidth="1"/>
    <col min="5" max="7" width="8.71296296296296" style="4" customWidth="1"/>
    <col min="8" max="8" width="9.13888888888889" style="4" customWidth="1"/>
    <col min="9" max="9" width="11" style="4" customWidth="1"/>
    <col min="10" max="16384" width="9.13888888888889" style="5"/>
  </cols>
  <sheetData>
    <row r="1" ht="51" customHeight="1" spans="2:9">
      <c r="B1"/>
      <c r="F1" s="6"/>
      <c r="G1" s="6"/>
      <c r="H1" s="6"/>
      <c r="I1" s="6"/>
    </row>
    <row r="2" ht="18" customHeight="1" spans="1:9">
      <c r="A2" s="7" t="s">
        <v>0</v>
      </c>
      <c r="B2" s="7"/>
      <c r="C2" s="8"/>
      <c r="D2" s="9"/>
      <c r="E2" s="9"/>
      <c r="F2" s="9"/>
      <c r="G2" s="9"/>
      <c r="H2" s="9" t="s">
        <v>1</v>
      </c>
      <c r="I2" s="44"/>
    </row>
    <row r="3" spans="1:9">
      <c r="A3" s="84" t="s">
        <v>2</v>
      </c>
      <c r="B3" s="103" t="s">
        <v>3</v>
      </c>
      <c r="C3" s="103" t="s">
        <v>4</v>
      </c>
      <c r="D3" s="84" t="s">
        <v>5</v>
      </c>
      <c r="E3" s="103" t="s">
        <v>6</v>
      </c>
      <c r="F3" s="103"/>
      <c r="G3" s="103" t="s">
        <v>7</v>
      </c>
      <c r="H3" s="84"/>
      <c r="I3" s="107" t="s">
        <v>8</v>
      </c>
    </row>
    <row r="4" spans="1:9">
      <c r="A4" s="84"/>
      <c r="B4" s="103"/>
      <c r="C4" s="103"/>
      <c r="D4" s="84"/>
      <c r="E4" s="103"/>
      <c r="F4" s="103"/>
      <c r="G4" s="84"/>
      <c r="H4" s="84"/>
      <c r="I4" s="108"/>
    </row>
    <row r="5" spans="1:9">
      <c r="A5" s="84"/>
      <c r="B5" s="84"/>
      <c r="C5" s="84"/>
      <c r="D5" s="84"/>
      <c r="E5" s="84" t="s">
        <v>9</v>
      </c>
      <c r="F5" s="84" t="s">
        <v>10</v>
      </c>
      <c r="G5" s="84" t="s">
        <v>9</v>
      </c>
      <c r="H5" s="84" t="s">
        <v>10</v>
      </c>
      <c r="I5" s="108"/>
    </row>
    <row r="6" spans="1:9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</row>
    <row r="7" spans="1:9">
      <c r="A7" s="13">
        <v>1</v>
      </c>
      <c r="B7" s="14" t="s">
        <v>11</v>
      </c>
      <c r="C7" s="15"/>
      <c r="D7" s="15"/>
      <c r="E7" s="15"/>
      <c r="F7" s="15"/>
      <c r="G7" s="15"/>
      <c r="H7" s="15"/>
      <c r="I7" s="47"/>
    </row>
    <row r="8" ht="28.8" spans="1:9">
      <c r="A8" s="16">
        <v>1</v>
      </c>
      <c r="B8" s="17" t="s">
        <v>12</v>
      </c>
      <c r="C8" s="18" t="s">
        <v>13</v>
      </c>
      <c r="D8" s="18">
        <v>1</v>
      </c>
      <c r="E8" s="18">
        <v>160</v>
      </c>
      <c r="F8" s="18">
        <f t="shared" ref="F8:F21" si="0">E8*D8</f>
        <v>160</v>
      </c>
      <c r="G8" s="18"/>
      <c r="H8" s="18">
        <f t="shared" ref="H8:H21" si="1">D8*G8</f>
        <v>0</v>
      </c>
      <c r="I8" s="18">
        <f t="shared" ref="I8:I21" si="2">H8+F8</f>
        <v>160</v>
      </c>
    </row>
    <row r="9" ht="15.6" spans="1:9">
      <c r="A9" s="16">
        <v>2</v>
      </c>
      <c r="B9" s="17" t="s">
        <v>14</v>
      </c>
      <c r="C9" s="18" t="s">
        <v>15</v>
      </c>
      <c r="D9" s="18">
        <v>100</v>
      </c>
      <c r="E9" s="19">
        <v>0.5</v>
      </c>
      <c r="F9" s="20">
        <f>D9*E9</f>
        <v>50</v>
      </c>
      <c r="G9" s="20"/>
      <c r="H9" s="20">
        <f t="shared" si="1"/>
        <v>0</v>
      </c>
      <c r="I9" s="20">
        <f t="shared" si="2"/>
        <v>50</v>
      </c>
    </row>
    <row r="10" ht="16.2" spans="1:9">
      <c r="A10" s="16">
        <v>3</v>
      </c>
      <c r="B10" s="21" t="s">
        <v>16</v>
      </c>
      <c r="C10" s="22" t="s">
        <v>15</v>
      </c>
      <c r="D10" s="20">
        <v>730</v>
      </c>
      <c r="E10" s="20">
        <v>1</v>
      </c>
      <c r="F10" s="20">
        <f t="shared" si="0"/>
        <v>730</v>
      </c>
      <c r="G10" s="20"/>
      <c r="H10" s="20">
        <f t="shared" si="1"/>
        <v>0</v>
      </c>
      <c r="I10" s="20">
        <f t="shared" si="2"/>
        <v>730</v>
      </c>
    </row>
    <row r="11" ht="16.2" spans="1:9">
      <c r="A11" s="16">
        <v>4</v>
      </c>
      <c r="B11" s="21" t="s">
        <v>17</v>
      </c>
      <c r="C11" s="22" t="s">
        <v>15</v>
      </c>
      <c r="D11" s="20">
        <v>190</v>
      </c>
      <c r="E11" s="20">
        <v>1.35</v>
      </c>
      <c r="F11" s="20">
        <f t="shared" si="0"/>
        <v>256.5</v>
      </c>
      <c r="G11" s="20"/>
      <c r="H11" s="20">
        <f t="shared" si="1"/>
        <v>0</v>
      </c>
      <c r="I11" s="20">
        <f t="shared" si="2"/>
        <v>256.5</v>
      </c>
    </row>
    <row r="12" ht="16.2" spans="1:9">
      <c r="A12" s="16">
        <v>5</v>
      </c>
      <c r="B12" s="21" t="s">
        <v>18</v>
      </c>
      <c r="C12" s="22" t="s">
        <v>19</v>
      </c>
      <c r="D12" s="20">
        <v>1.8</v>
      </c>
      <c r="E12" s="20">
        <v>45</v>
      </c>
      <c r="F12" s="20">
        <f t="shared" si="0"/>
        <v>81</v>
      </c>
      <c r="G12" s="20"/>
      <c r="H12" s="20">
        <f t="shared" si="1"/>
        <v>0</v>
      </c>
      <c r="I12" s="20">
        <f t="shared" si="2"/>
        <v>81</v>
      </c>
    </row>
    <row r="13" ht="16.2" spans="1:9">
      <c r="A13" s="16">
        <v>6</v>
      </c>
      <c r="B13" s="17" t="s">
        <v>20</v>
      </c>
      <c r="C13" s="22" t="s">
        <v>14</v>
      </c>
      <c r="D13" s="20">
        <v>13</v>
      </c>
      <c r="E13" s="20">
        <v>13</v>
      </c>
      <c r="F13" s="20">
        <f t="shared" si="0"/>
        <v>169</v>
      </c>
      <c r="G13" s="20"/>
      <c r="H13" s="20">
        <f t="shared" si="1"/>
        <v>0</v>
      </c>
      <c r="I13" s="20">
        <f t="shared" si="2"/>
        <v>169</v>
      </c>
    </row>
    <row r="14" ht="16.2" spans="1:9">
      <c r="A14" s="16">
        <v>7</v>
      </c>
      <c r="B14" s="21" t="s">
        <v>21</v>
      </c>
      <c r="C14" s="22" t="s">
        <v>22</v>
      </c>
      <c r="D14" s="20">
        <v>18</v>
      </c>
      <c r="E14" s="20">
        <v>3.2</v>
      </c>
      <c r="F14" s="20">
        <f t="shared" si="0"/>
        <v>57.6</v>
      </c>
      <c r="G14" s="20"/>
      <c r="H14" s="20">
        <f t="shared" si="1"/>
        <v>0</v>
      </c>
      <c r="I14" s="20">
        <f t="shared" si="2"/>
        <v>57.6</v>
      </c>
    </row>
    <row r="15" ht="16.2" spans="1:9">
      <c r="A15" s="16">
        <v>8</v>
      </c>
      <c r="B15" s="21" t="s">
        <v>23</v>
      </c>
      <c r="C15" s="22" t="s">
        <v>15</v>
      </c>
      <c r="D15" s="20">
        <v>890</v>
      </c>
      <c r="E15" s="20"/>
      <c r="F15" s="20">
        <f t="shared" si="0"/>
        <v>0</v>
      </c>
      <c r="G15" s="20">
        <v>0.7</v>
      </c>
      <c r="H15" s="20">
        <f t="shared" si="1"/>
        <v>623</v>
      </c>
      <c r="I15" s="20">
        <f t="shared" si="2"/>
        <v>623</v>
      </c>
    </row>
    <row r="16" ht="16.2" spans="1:9">
      <c r="A16" s="16">
        <v>9</v>
      </c>
      <c r="B16" s="21" t="s">
        <v>24</v>
      </c>
      <c r="C16" s="22" t="s">
        <v>22</v>
      </c>
      <c r="D16" s="20">
        <v>27.9</v>
      </c>
      <c r="E16" s="20"/>
      <c r="F16" s="20">
        <f t="shared" si="0"/>
        <v>0</v>
      </c>
      <c r="G16" s="20">
        <v>8</v>
      </c>
      <c r="H16" s="20">
        <f t="shared" si="1"/>
        <v>223.2</v>
      </c>
      <c r="I16" s="20">
        <f t="shared" si="2"/>
        <v>223.2</v>
      </c>
    </row>
    <row r="17" ht="16.2" spans="1:9">
      <c r="A17" s="16">
        <v>10</v>
      </c>
      <c r="B17" s="21" t="s">
        <v>25</v>
      </c>
      <c r="C17" s="18" t="s">
        <v>13</v>
      </c>
      <c r="D17" s="20">
        <v>5</v>
      </c>
      <c r="E17" s="20"/>
      <c r="F17" s="20">
        <f t="shared" si="0"/>
        <v>0</v>
      </c>
      <c r="G17" s="20">
        <v>30</v>
      </c>
      <c r="H17" s="20">
        <f t="shared" si="1"/>
        <v>150</v>
      </c>
      <c r="I17" s="20">
        <f t="shared" si="2"/>
        <v>150</v>
      </c>
    </row>
    <row r="18" ht="16.2" spans="1:9">
      <c r="A18" s="16">
        <v>11</v>
      </c>
      <c r="B18" s="21" t="s">
        <v>26</v>
      </c>
      <c r="C18" s="18" t="s">
        <v>15</v>
      </c>
      <c r="D18" s="20">
        <v>920</v>
      </c>
      <c r="E18" s="20"/>
      <c r="F18" s="20">
        <f t="shared" si="0"/>
        <v>0</v>
      </c>
      <c r="G18" s="20">
        <v>0.4</v>
      </c>
      <c r="H18" s="20">
        <f t="shared" si="1"/>
        <v>368</v>
      </c>
      <c r="I18" s="20">
        <f t="shared" si="2"/>
        <v>368</v>
      </c>
    </row>
    <row r="19" ht="16.2" spans="1:9">
      <c r="A19" s="16">
        <v>12</v>
      </c>
      <c r="B19" s="21" t="s">
        <v>27</v>
      </c>
      <c r="C19" s="18" t="s">
        <v>28</v>
      </c>
      <c r="D19" s="20">
        <v>3</v>
      </c>
      <c r="E19" s="20"/>
      <c r="F19" s="20">
        <f t="shared" si="0"/>
        <v>0</v>
      </c>
      <c r="G19" s="20">
        <v>60</v>
      </c>
      <c r="H19" s="20">
        <f t="shared" si="1"/>
        <v>180</v>
      </c>
      <c r="I19" s="20">
        <f t="shared" si="2"/>
        <v>180</v>
      </c>
    </row>
    <row r="20" ht="16.2" spans="1:9">
      <c r="A20" s="16">
        <v>13</v>
      </c>
      <c r="B20" s="21" t="s">
        <v>29</v>
      </c>
      <c r="C20" s="18" t="s">
        <v>14</v>
      </c>
      <c r="D20" s="20">
        <v>103</v>
      </c>
      <c r="E20" s="20"/>
      <c r="F20" s="20">
        <f t="shared" si="0"/>
        <v>0</v>
      </c>
      <c r="G20" s="20">
        <v>1.8</v>
      </c>
      <c r="H20" s="20">
        <f t="shared" si="1"/>
        <v>185.4</v>
      </c>
      <c r="I20" s="20">
        <f t="shared" si="2"/>
        <v>185.4</v>
      </c>
    </row>
    <row r="21" ht="16.2" spans="1:9">
      <c r="A21" s="16">
        <v>14</v>
      </c>
      <c r="B21" s="21" t="s">
        <v>30</v>
      </c>
      <c r="C21" s="22" t="s">
        <v>28</v>
      </c>
      <c r="D21" s="20">
        <v>1</v>
      </c>
      <c r="E21" s="20"/>
      <c r="F21" s="20">
        <f t="shared" si="0"/>
        <v>0</v>
      </c>
      <c r="G21" s="20">
        <v>60</v>
      </c>
      <c r="H21" s="20">
        <f t="shared" si="1"/>
        <v>60</v>
      </c>
      <c r="I21" s="20">
        <f t="shared" si="2"/>
        <v>60</v>
      </c>
    </row>
    <row r="22" spans="1:9">
      <c r="A22" s="48"/>
      <c r="B22" s="23" t="s">
        <v>31</v>
      </c>
      <c r="C22" s="24"/>
      <c r="D22" s="24"/>
      <c r="E22" s="24"/>
      <c r="F22" s="24"/>
      <c r="G22" s="24"/>
      <c r="H22" s="24"/>
      <c r="I22" s="48">
        <f>SUM(I8:I21)</f>
        <v>3293.7</v>
      </c>
    </row>
    <row r="23" spans="1:9">
      <c r="A23" s="47">
        <v>2</v>
      </c>
      <c r="B23" s="25" t="s">
        <v>32</v>
      </c>
      <c r="C23" s="15"/>
      <c r="D23" s="15"/>
      <c r="E23" s="15"/>
      <c r="F23" s="15"/>
      <c r="G23" s="15"/>
      <c r="H23" s="15"/>
      <c r="I23" s="47"/>
    </row>
    <row r="24" ht="17.4" spans="1:9">
      <c r="A24" s="28">
        <v>1</v>
      </c>
      <c r="B24" s="26" t="s">
        <v>18</v>
      </c>
      <c r="C24" s="27" t="s">
        <v>19</v>
      </c>
      <c r="D24" s="28">
        <v>1.6</v>
      </c>
      <c r="E24" s="28">
        <v>45</v>
      </c>
      <c r="F24" s="28">
        <f>E24*D24</f>
        <v>72</v>
      </c>
      <c r="G24" s="28"/>
      <c r="H24" s="28">
        <f>G24*D24</f>
        <v>0</v>
      </c>
      <c r="I24" s="28">
        <f>H24+F24</f>
        <v>72</v>
      </c>
    </row>
    <row r="25" ht="17.4" spans="1:9">
      <c r="A25" s="28">
        <v>2</v>
      </c>
      <c r="B25" s="26" t="s">
        <v>33</v>
      </c>
      <c r="C25" s="27" t="s">
        <v>14</v>
      </c>
      <c r="D25" s="28">
        <v>11</v>
      </c>
      <c r="E25" s="28">
        <v>13</v>
      </c>
      <c r="F25" s="28">
        <f t="shared" ref="F25:F32" si="3">E25*D25</f>
        <v>143</v>
      </c>
      <c r="G25" s="28"/>
      <c r="H25" s="28">
        <f t="shared" ref="H25:H31" si="4">G25*D25</f>
        <v>0</v>
      </c>
      <c r="I25" s="28">
        <f t="shared" ref="I25:I32" si="5">H25+F25</f>
        <v>143</v>
      </c>
    </row>
    <row r="26" ht="17.4" spans="1:9">
      <c r="A26" s="28">
        <v>3</v>
      </c>
      <c r="B26" s="26" t="s">
        <v>34</v>
      </c>
      <c r="C26" s="27" t="s">
        <v>15</v>
      </c>
      <c r="D26" s="28">
        <v>20</v>
      </c>
      <c r="E26" s="28">
        <v>1.8</v>
      </c>
      <c r="F26" s="28">
        <f t="shared" si="3"/>
        <v>36</v>
      </c>
      <c r="G26" s="28"/>
      <c r="H26" s="28">
        <f t="shared" si="4"/>
        <v>0</v>
      </c>
      <c r="I26" s="28">
        <f t="shared" si="5"/>
        <v>36</v>
      </c>
    </row>
    <row r="27" ht="17.4" spans="1:9">
      <c r="A27" s="28">
        <v>4</v>
      </c>
      <c r="B27" s="29" t="s">
        <v>35</v>
      </c>
      <c r="C27" s="27" t="s">
        <v>36</v>
      </c>
      <c r="D27" s="28">
        <v>3</v>
      </c>
      <c r="E27" s="28">
        <v>7</v>
      </c>
      <c r="F27" s="28">
        <f t="shared" si="3"/>
        <v>21</v>
      </c>
      <c r="G27" s="28"/>
      <c r="H27" s="28">
        <f t="shared" si="4"/>
        <v>0</v>
      </c>
      <c r="I27" s="28">
        <f t="shared" si="5"/>
        <v>21</v>
      </c>
    </row>
    <row r="28" ht="17.4" spans="1:9">
      <c r="A28" s="28">
        <v>5</v>
      </c>
      <c r="B28" s="26" t="s">
        <v>37</v>
      </c>
      <c r="C28" s="27" t="s">
        <v>38</v>
      </c>
      <c r="D28" s="28">
        <v>56.3</v>
      </c>
      <c r="E28" s="28"/>
      <c r="F28" s="28">
        <f t="shared" si="3"/>
        <v>0</v>
      </c>
      <c r="G28" s="28">
        <v>10</v>
      </c>
      <c r="H28" s="28">
        <f t="shared" si="4"/>
        <v>563</v>
      </c>
      <c r="I28" s="28">
        <f t="shared" si="5"/>
        <v>563</v>
      </c>
    </row>
    <row r="29" ht="17.4" spans="1:9">
      <c r="A29" s="28">
        <v>6</v>
      </c>
      <c r="B29" s="30" t="s">
        <v>39</v>
      </c>
      <c r="C29" s="27" t="s">
        <v>22</v>
      </c>
      <c r="D29" s="28">
        <v>9.3</v>
      </c>
      <c r="E29" s="28"/>
      <c r="F29" s="28">
        <f t="shared" si="3"/>
        <v>0</v>
      </c>
      <c r="G29" s="28">
        <v>10</v>
      </c>
      <c r="H29" s="28">
        <f t="shared" si="4"/>
        <v>93</v>
      </c>
      <c r="I29" s="28">
        <f t="shared" si="5"/>
        <v>93</v>
      </c>
    </row>
    <row r="30" ht="17.4" spans="1:9">
      <c r="A30" s="28">
        <v>7</v>
      </c>
      <c r="B30" s="29" t="s">
        <v>40</v>
      </c>
      <c r="C30" s="27" t="s">
        <v>14</v>
      </c>
      <c r="D30" s="28">
        <v>91</v>
      </c>
      <c r="E30" s="28"/>
      <c r="F30" s="28">
        <f t="shared" si="3"/>
        <v>0</v>
      </c>
      <c r="G30" s="28">
        <v>1.8</v>
      </c>
      <c r="H30" s="28">
        <f t="shared" si="4"/>
        <v>163.8</v>
      </c>
      <c r="I30" s="28">
        <f t="shared" si="5"/>
        <v>163.8</v>
      </c>
    </row>
    <row r="31" ht="17.4" spans="1:9">
      <c r="A31" s="28">
        <v>8</v>
      </c>
      <c r="B31" s="29" t="s">
        <v>41</v>
      </c>
      <c r="C31" s="27" t="s">
        <v>28</v>
      </c>
      <c r="D31" s="28">
        <v>1</v>
      </c>
      <c r="E31" s="28"/>
      <c r="F31" s="28">
        <f t="shared" si="3"/>
        <v>0</v>
      </c>
      <c r="G31" s="28">
        <v>60</v>
      </c>
      <c r="H31" s="28">
        <f t="shared" si="4"/>
        <v>60</v>
      </c>
      <c r="I31" s="28">
        <f t="shared" si="5"/>
        <v>60</v>
      </c>
    </row>
    <row r="32" ht="15.6" spans="1:9">
      <c r="A32" s="28">
        <v>9</v>
      </c>
      <c r="B32" s="104"/>
      <c r="C32" s="28"/>
      <c r="D32" s="28"/>
      <c r="E32" s="28"/>
      <c r="F32" s="40">
        <f t="shared" si="3"/>
        <v>0</v>
      </c>
      <c r="G32" s="40"/>
      <c r="H32" s="40">
        <f>D32*G32</f>
        <v>0</v>
      </c>
      <c r="I32" s="40">
        <f t="shared" si="5"/>
        <v>0</v>
      </c>
    </row>
    <row r="33" spans="1:9">
      <c r="A33" s="48"/>
      <c r="B33" s="31" t="s">
        <v>31</v>
      </c>
      <c r="C33" s="24"/>
      <c r="D33" s="24"/>
      <c r="E33" s="24"/>
      <c r="F33" s="24"/>
      <c r="G33" s="24"/>
      <c r="H33" s="24"/>
      <c r="I33" s="48">
        <f>SUM(I24:I32)</f>
        <v>1151.8</v>
      </c>
    </row>
    <row r="34" s="1" customFormat="1" spans="1:9">
      <c r="A34" s="47">
        <v>3</v>
      </c>
      <c r="B34" s="32" t="s">
        <v>42</v>
      </c>
      <c r="C34" s="15"/>
      <c r="D34" s="15"/>
      <c r="E34" s="15"/>
      <c r="F34" s="15"/>
      <c r="G34" s="15"/>
      <c r="H34" s="15"/>
      <c r="I34" s="15"/>
    </row>
    <row r="35" s="1" customFormat="1" spans="1:9">
      <c r="A35" s="105">
        <v>1</v>
      </c>
      <c r="B35" s="33" t="s">
        <v>43</v>
      </c>
      <c r="C35" s="16" t="s">
        <v>44</v>
      </c>
      <c r="D35" s="20">
        <v>15</v>
      </c>
      <c r="E35" s="20">
        <v>40</v>
      </c>
      <c r="F35" s="20">
        <f>E35*D35</f>
        <v>600</v>
      </c>
      <c r="G35" s="20">
        <v>40</v>
      </c>
      <c r="H35" s="20">
        <f>D35*G35</f>
        <v>600</v>
      </c>
      <c r="I35" s="20">
        <f>H35+F35</f>
        <v>1200</v>
      </c>
    </row>
    <row r="36" s="1" customFormat="1" ht="27.6" spans="1:9">
      <c r="A36" s="105">
        <v>2</v>
      </c>
      <c r="B36" s="33" t="s">
        <v>45</v>
      </c>
      <c r="C36" s="16" t="s">
        <v>13</v>
      </c>
      <c r="D36" s="20">
        <v>3</v>
      </c>
      <c r="E36" s="20">
        <v>60</v>
      </c>
      <c r="F36" s="20">
        <f>E36*D36</f>
        <v>180</v>
      </c>
      <c r="G36" s="20">
        <v>40</v>
      </c>
      <c r="H36" s="20">
        <f t="shared" ref="H36:H53" si="6">D36*G36</f>
        <v>120</v>
      </c>
      <c r="I36" s="20">
        <f t="shared" ref="I36:I53" si="7">H36+F36</f>
        <v>300</v>
      </c>
    </row>
    <row r="37" s="1" customFormat="1" spans="1:9">
      <c r="A37" s="105">
        <v>3</v>
      </c>
      <c r="B37" s="34" t="s">
        <v>46</v>
      </c>
      <c r="C37" s="16" t="s">
        <v>15</v>
      </c>
      <c r="D37" s="20">
        <v>2</v>
      </c>
      <c r="E37" s="20">
        <v>525</v>
      </c>
      <c r="F37" s="20">
        <f>E37*D37</f>
        <v>1050</v>
      </c>
      <c r="G37" s="20">
        <v>50</v>
      </c>
      <c r="H37" s="20">
        <f t="shared" si="6"/>
        <v>100</v>
      </c>
      <c r="I37" s="20">
        <f t="shared" si="7"/>
        <v>1150</v>
      </c>
    </row>
    <row r="38" s="1" customFormat="1" ht="16.2" spans="1:9">
      <c r="A38" s="105">
        <v>4</v>
      </c>
      <c r="B38" s="35" t="s">
        <v>47</v>
      </c>
      <c r="C38" s="36" t="s">
        <v>22</v>
      </c>
      <c r="D38" s="20">
        <v>200</v>
      </c>
      <c r="E38" s="20">
        <v>3.2</v>
      </c>
      <c r="F38" s="20">
        <f>D38*E38</f>
        <v>640</v>
      </c>
      <c r="G38" s="20"/>
      <c r="H38" s="20">
        <f t="shared" si="6"/>
        <v>0</v>
      </c>
      <c r="I38" s="20">
        <f t="shared" si="7"/>
        <v>640</v>
      </c>
    </row>
    <row r="39" s="1" customFormat="1" ht="32.4" spans="1:9">
      <c r="A39" s="105">
        <v>5</v>
      </c>
      <c r="B39" s="35" t="s">
        <v>48</v>
      </c>
      <c r="C39" s="36" t="s">
        <v>13</v>
      </c>
      <c r="D39" s="20">
        <v>1</v>
      </c>
      <c r="E39" s="20">
        <v>70</v>
      </c>
      <c r="F39" s="20">
        <f>D39*E39</f>
        <v>70</v>
      </c>
      <c r="G39" s="20">
        <v>280</v>
      </c>
      <c r="H39" s="20">
        <f t="shared" si="6"/>
        <v>280</v>
      </c>
      <c r="I39" s="20">
        <f t="shared" si="7"/>
        <v>350</v>
      </c>
    </row>
    <row r="40" s="1" customFormat="1" spans="1:9">
      <c r="A40" s="105">
        <v>6</v>
      </c>
      <c r="B40" s="33" t="s">
        <v>49</v>
      </c>
      <c r="C40" s="16" t="s">
        <v>15</v>
      </c>
      <c r="D40" s="20">
        <v>2</v>
      </c>
      <c r="E40" s="20">
        <v>130</v>
      </c>
      <c r="F40" s="20">
        <f t="shared" ref="F40:F49" si="8">E40*D40</f>
        <v>260</v>
      </c>
      <c r="G40" s="20"/>
      <c r="H40" s="20">
        <f t="shared" si="6"/>
        <v>0</v>
      </c>
      <c r="I40" s="20">
        <f t="shared" si="7"/>
        <v>260</v>
      </c>
    </row>
    <row r="41" s="1" customFormat="1" spans="1:9">
      <c r="A41" s="105">
        <v>7</v>
      </c>
      <c r="B41" s="33" t="s">
        <v>50</v>
      </c>
      <c r="C41" s="16" t="s">
        <v>15</v>
      </c>
      <c r="D41" s="20">
        <v>2</v>
      </c>
      <c r="E41" s="20">
        <v>306</v>
      </c>
      <c r="F41" s="20">
        <f t="shared" si="8"/>
        <v>612</v>
      </c>
      <c r="G41" s="20"/>
      <c r="H41" s="20">
        <f t="shared" si="6"/>
        <v>0</v>
      </c>
      <c r="I41" s="20">
        <f t="shared" si="7"/>
        <v>612</v>
      </c>
    </row>
    <row r="42" s="1" customFormat="1" spans="1:9">
      <c r="A42" s="105">
        <v>8</v>
      </c>
      <c r="B42" s="34" t="s">
        <v>51</v>
      </c>
      <c r="C42" s="16" t="s">
        <v>15</v>
      </c>
      <c r="D42" s="20">
        <v>1</v>
      </c>
      <c r="E42" s="20">
        <v>1900</v>
      </c>
      <c r="F42" s="20">
        <f t="shared" si="8"/>
        <v>1900</v>
      </c>
      <c r="G42" s="20">
        <v>100</v>
      </c>
      <c r="H42" s="20">
        <f t="shared" si="6"/>
        <v>100</v>
      </c>
      <c r="I42" s="20">
        <f t="shared" si="7"/>
        <v>2000</v>
      </c>
    </row>
    <row r="43" s="1" customFormat="1" spans="1:9">
      <c r="A43" s="105">
        <v>9</v>
      </c>
      <c r="B43" s="34" t="s">
        <v>52</v>
      </c>
      <c r="C43" s="16" t="s">
        <v>15</v>
      </c>
      <c r="D43" s="20">
        <v>1</v>
      </c>
      <c r="E43" s="20">
        <v>100</v>
      </c>
      <c r="F43" s="20">
        <f t="shared" si="8"/>
        <v>100</v>
      </c>
      <c r="G43" s="20"/>
      <c r="H43" s="20">
        <f t="shared" si="6"/>
        <v>0</v>
      </c>
      <c r="I43" s="20">
        <f t="shared" si="7"/>
        <v>100</v>
      </c>
    </row>
    <row r="44" s="1" customFormat="1" spans="1:9">
      <c r="A44" s="105">
        <v>10</v>
      </c>
      <c r="B44" s="34" t="s">
        <v>53</v>
      </c>
      <c r="C44" s="16" t="s">
        <v>54</v>
      </c>
      <c r="D44" s="20">
        <v>60</v>
      </c>
      <c r="E44" s="20">
        <v>34</v>
      </c>
      <c r="F44" s="20">
        <f t="shared" si="8"/>
        <v>2040</v>
      </c>
      <c r="G44" s="20"/>
      <c r="H44" s="20">
        <f t="shared" si="6"/>
        <v>0</v>
      </c>
      <c r="I44" s="20">
        <f t="shared" si="7"/>
        <v>2040</v>
      </c>
    </row>
    <row r="45" s="1" customFormat="1" spans="1:9">
      <c r="A45" s="105">
        <v>11</v>
      </c>
      <c r="B45" s="33" t="s">
        <v>55</v>
      </c>
      <c r="C45" s="16" t="s">
        <v>15</v>
      </c>
      <c r="D45" s="20">
        <v>2</v>
      </c>
      <c r="E45" s="20">
        <v>350</v>
      </c>
      <c r="F45" s="20">
        <f t="shared" si="8"/>
        <v>700</v>
      </c>
      <c r="G45" s="20"/>
      <c r="H45" s="20">
        <f t="shared" si="6"/>
        <v>0</v>
      </c>
      <c r="I45" s="20">
        <f t="shared" si="7"/>
        <v>700</v>
      </c>
    </row>
    <row r="46" s="1" customFormat="1" spans="1:9">
      <c r="A46" s="105">
        <v>12</v>
      </c>
      <c r="B46" s="33" t="s">
        <v>56</v>
      </c>
      <c r="C46" s="16" t="s">
        <v>15</v>
      </c>
      <c r="D46" s="20">
        <v>12</v>
      </c>
      <c r="E46" s="20">
        <v>85</v>
      </c>
      <c r="F46" s="20">
        <f t="shared" si="8"/>
        <v>1020</v>
      </c>
      <c r="G46" s="20"/>
      <c r="H46" s="20">
        <f t="shared" si="6"/>
        <v>0</v>
      </c>
      <c r="I46" s="20">
        <f t="shared" si="7"/>
        <v>1020</v>
      </c>
    </row>
    <row r="47" s="1" customFormat="1" spans="1:9">
      <c r="A47" s="105">
        <v>13</v>
      </c>
      <c r="B47" s="33" t="s">
        <v>57</v>
      </c>
      <c r="C47" s="16" t="s">
        <v>15</v>
      </c>
      <c r="D47" s="20">
        <v>6</v>
      </c>
      <c r="E47" s="20">
        <v>15</v>
      </c>
      <c r="F47" s="20">
        <f t="shared" si="8"/>
        <v>90</v>
      </c>
      <c r="G47" s="20"/>
      <c r="H47" s="20">
        <f t="shared" si="6"/>
        <v>0</v>
      </c>
      <c r="I47" s="20">
        <f t="shared" si="7"/>
        <v>90</v>
      </c>
    </row>
    <row r="48" s="1" customFormat="1" spans="1:9">
      <c r="A48" s="105">
        <v>14</v>
      </c>
      <c r="B48" s="33" t="s">
        <v>58</v>
      </c>
      <c r="C48" s="16" t="s">
        <v>15</v>
      </c>
      <c r="D48" s="20">
        <v>6</v>
      </c>
      <c r="E48" s="20">
        <v>14</v>
      </c>
      <c r="F48" s="20">
        <f t="shared" si="8"/>
        <v>84</v>
      </c>
      <c r="G48" s="20"/>
      <c r="H48" s="20">
        <f t="shared" si="6"/>
        <v>0</v>
      </c>
      <c r="I48" s="20">
        <f t="shared" si="7"/>
        <v>84</v>
      </c>
    </row>
    <row r="49" s="1" customFormat="1" ht="27.6" spans="1:9">
      <c r="A49" s="105">
        <v>15</v>
      </c>
      <c r="B49" s="33" t="s">
        <v>59</v>
      </c>
      <c r="C49" s="16" t="s">
        <v>15</v>
      </c>
      <c r="D49" s="20">
        <v>13</v>
      </c>
      <c r="E49" s="20">
        <v>25</v>
      </c>
      <c r="F49" s="20">
        <f t="shared" si="8"/>
        <v>325</v>
      </c>
      <c r="G49" s="20"/>
      <c r="H49" s="20">
        <f t="shared" si="6"/>
        <v>0</v>
      </c>
      <c r="I49" s="20">
        <f t="shared" si="7"/>
        <v>325</v>
      </c>
    </row>
    <row r="50" s="1" customFormat="1" ht="16.2" spans="1:9">
      <c r="A50" s="105">
        <v>16</v>
      </c>
      <c r="B50" s="35" t="s">
        <v>60</v>
      </c>
      <c r="C50" s="36" t="s">
        <v>13</v>
      </c>
      <c r="D50" s="20">
        <v>1</v>
      </c>
      <c r="E50" s="20">
        <v>70</v>
      </c>
      <c r="F50" s="20">
        <f>D50*E50</f>
        <v>70</v>
      </c>
      <c r="G50" s="20"/>
      <c r="H50" s="20">
        <f t="shared" si="6"/>
        <v>0</v>
      </c>
      <c r="I50" s="20">
        <f t="shared" si="7"/>
        <v>70</v>
      </c>
    </row>
    <row r="51" s="1" customFormat="1" ht="16.2" spans="1:9">
      <c r="A51" s="105">
        <v>17</v>
      </c>
      <c r="B51" s="35" t="s">
        <v>61</v>
      </c>
      <c r="C51" s="36" t="s">
        <v>13</v>
      </c>
      <c r="D51" s="20">
        <v>1</v>
      </c>
      <c r="E51" s="20"/>
      <c r="F51" s="20">
        <f>E51*D51</f>
        <v>0</v>
      </c>
      <c r="G51" s="20">
        <v>680</v>
      </c>
      <c r="H51" s="20">
        <f t="shared" si="6"/>
        <v>680</v>
      </c>
      <c r="I51" s="20">
        <f t="shared" si="7"/>
        <v>680</v>
      </c>
    </row>
    <row r="52" s="1" customFormat="1" ht="16.2" spans="1:9">
      <c r="A52" s="105">
        <v>18</v>
      </c>
      <c r="B52" s="35" t="s">
        <v>40</v>
      </c>
      <c r="C52" s="36" t="s">
        <v>13</v>
      </c>
      <c r="D52" s="20">
        <v>1</v>
      </c>
      <c r="E52" s="20"/>
      <c r="F52" s="20">
        <f>D52*E52</f>
        <v>0</v>
      </c>
      <c r="G52" s="20">
        <v>60</v>
      </c>
      <c r="H52" s="20">
        <f t="shared" si="6"/>
        <v>60</v>
      </c>
      <c r="I52" s="20">
        <f t="shared" si="7"/>
        <v>60</v>
      </c>
    </row>
    <row r="53" s="1" customFormat="1" ht="16.2" spans="1:9">
      <c r="A53" s="105">
        <v>19</v>
      </c>
      <c r="B53" s="35" t="s">
        <v>41</v>
      </c>
      <c r="C53" s="36" t="s">
        <v>28</v>
      </c>
      <c r="D53" s="20">
        <v>1</v>
      </c>
      <c r="E53" s="20"/>
      <c r="F53" s="20">
        <f>D53*E53</f>
        <v>0</v>
      </c>
      <c r="G53" s="20">
        <v>60</v>
      </c>
      <c r="H53" s="20">
        <f t="shared" si="6"/>
        <v>60</v>
      </c>
      <c r="I53" s="20">
        <f t="shared" si="7"/>
        <v>60</v>
      </c>
    </row>
    <row r="54" s="2" customFormat="1" spans="1:9">
      <c r="A54" s="48"/>
      <c r="B54" s="23" t="s">
        <v>62</v>
      </c>
      <c r="C54" s="24"/>
      <c r="D54" s="24"/>
      <c r="E54" s="24"/>
      <c r="F54" s="24"/>
      <c r="G54" s="24"/>
      <c r="H54" s="24"/>
      <c r="I54" s="48">
        <f>SUM(I35:I53)</f>
        <v>11741</v>
      </c>
    </row>
    <row r="55" spans="1:9">
      <c r="A55" s="47">
        <v>4</v>
      </c>
      <c r="B55" s="37" t="s">
        <v>63</v>
      </c>
      <c r="C55" s="38"/>
      <c r="D55" s="38"/>
      <c r="E55" s="38"/>
      <c r="F55" s="38"/>
      <c r="G55" s="38"/>
      <c r="H55" s="38"/>
      <c r="I55" s="49"/>
    </row>
    <row r="56" ht="16.2" spans="1:9">
      <c r="A56" s="106">
        <v>1</v>
      </c>
      <c r="B56" s="39" t="s">
        <v>64</v>
      </c>
      <c r="C56" s="22" t="s">
        <v>22</v>
      </c>
      <c r="D56" s="40">
        <v>100</v>
      </c>
      <c r="E56" s="40">
        <v>3.5</v>
      </c>
      <c r="F56" s="40">
        <f t="shared" ref="F56:F71" si="9">D56*E56</f>
        <v>350</v>
      </c>
      <c r="G56" s="20"/>
      <c r="H56" s="20">
        <f t="shared" ref="H56:H71" si="10">D56*G56</f>
        <v>0</v>
      </c>
      <c r="I56" s="20">
        <f t="shared" ref="I56:I71" si="11">H56+F56</f>
        <v>350</v>
      </c>
    </row>
    <row r="57" ht="16.2" spans="1:9">
      <c r="A57" s="106">
        <v>2</v>
      </c>
      <c r="B57" s="21" t="s">
        <v>65</v>
      </c>
      <c r="C57" s="22" t="s">
        <v>22</v>
      </c>
      <c r="D57" s="40">
        <v>350</v>
      </c>
      <c r="E57" s="40">
        <v>1.9</v>
      </c>
      <c r="F57" s="40">
        <f t="shared" si="9"/>
        <v>665</v>
      </c>
      <c r="G57" s="20"/>
      <c r="H57" s="20">
        <f t="shared" si="10"/>
        <v>0</v>
      </c>
      <c r="I57" s="20">
        <f t="shared" si="11"/>
        <v>665</v>
      </c>
    </row>
    <row r="58" ht="15.6" spans="1:9">
      <c r="A58" s="106">
        <v>3</v>
      </c>
      <c r="B58" s="41" t="s">
        <v>66</v>
      </c>
      <c r="C58" s="42" t="s">
        <v>22</v>
      </c>
      <c r="D58" s="43">
        <v>250</v>
      </c>
      <c r="E58" s="43">
        <v>1.45</v>
      </c>
      <c r="F58" s="40">
        <f t="shared" si="9"/>
        <v>362.5</v>
      </c>
      <c r="G58" s="20"/>
      <c r="H58" s="20">
        <f t="shared" si="10"/>
        <v>0</v>
      </c>
      <c r="I58" s="20">
        <f t="shared" si="11"/>
        <v>362.5</v>
      </c>
    </row>
    <row r="59" ht="15.6" spans="1:9">
      <c r="A59" s="106">
        <v>4</v>
      </c>
      <c r="B59" s="41" t="s">
        <v>67</v>
      </c>
      <c r="C59" s="42" t="s">
        <v>22</v>
      </c>
      <c r="D59" s="43">
        <v>150</v>
      </c>
      <c r="E59" s="43">
        <v>1.1</v>
      </c>
      <c r="F59" s="40">
        <f t="shared" si="9"/>
        <v>165</v>
      </c>
      <c r="G59" s="20"/>
      <c r="H59" s="20">
        <f t="shared" si="10"/>
        <v>0</v>
      </c>
      <c r="I59" s="20">
        <f t="shared" si="11"/>
        <v>165</v>
      </c>
    </row>
    <row r="60" ht="15.6" spans="1:9">
      <c r="A60" s="106">
        <v>5</v>
      </c>
      <c r="B60" s="41" t="s">
        <v>68</v>
      </c>
      <c r="C60" s="42" t="s">
        <v>22</v>
      </c>
      <c r="D60" s="43">
        <v>100</v>
      </c>
      <c r="E60" s="43">
        <v>1.05</v>
      </c>
      <c r="F60" s="40">
        <f t="shared" si="9"/>
        <v>105</v>
      </c>
      <c r="G60" s="20"/>
      <c r="H60" s="20">
        <f t="shared" si="10"/>
        <v>0</v>
      </c>
      <c r="I60" s="20">
        <f t="shared" si="11"/>
        <v>105</v>
      </c>
    </row>
    <row r="61" ht="15.6" spans="1:9">
      <c r="A61" s="106">
        <v>6</v>
      </c>
      <c r="B61" s="41" t="s">
        <v>69</v>
      </c>
      <c r="C61" s="42" t="s">
        <v>13</v>
      </c>
      <c r="D61" s="43">
        <v>1</v>
      </c>
      <c r="E61" s="43">
        <v>140</v>
      </c>
      <c r="F61" s="40">
        <f t="shared" si="9"/>
        <v>140</v>
      </c>
      <c r="G61" s="20"/>
      <c r="H61" s="20">
        <f t="shared" si="10"/>
        <v>0</v>
      </c>
      <c r="I61" s="20">
        <f t="shared" si="11"/>
        <v>140</v>
      </c>
    </row>
    <row r="62" ht="15.6" spans="1:9">
      <c r="A62" s="106">
        <v>7</v>
      </c>
      <c r="B62" s="41" t="s">
        <v>70</v>
      </c>
      <c r="C62" s="42" t="s">
        <v>15</v>
      </c>
      <c r="D62" s="43">
        <v>1</v>
      </c>
      <c r="E62" s="43">
        <v>120</v>
      </c>
      <c r="F62" s="40">
        <f t="shared" si="9"/>
        <v>120</v>
      </c>
      <c r="G62" s="20"/>
      <c r="H62" s="20">
        <f t="shared" si="10"/>
        <v>0</v>
      </c>
      <c r="I62" s="20">
        <f t="shared" si="11"/>
        <v>120</v>
      </c>
    </row>
    <row r="63" ht="15.6" spans="1:9">
      <c r="A63" s="106">
        <v>8</v>
      </c>
      <c r="B63" s="41" t="s">
        <v>71</v>
      </c>
      <c r="C63" s="42" t="s">
        <v>15</v>
      </c>
      <c r="D63" s="43">
        <v>10</v>
      </c>
      <c r="E63" s="43">
        <v>1</v>
      </c>
      <c r="F63" s="40">
        <f t="shared" si="9"/>
        <v>10</v>
      </c>
      <c r="G63" s="20"/>
      <c r="H63" s="20">
        <f t="shared" si="10"/>
        <v>0</v>
      </c>
      <c r="I63" s="20">
        <f t="shared" si="11"/>
        <v>10</v>
      </c>
    </row>
    <row r="64" ht="15.6" spans="1:9">
      <c r="A64" s="106">
        <v>9</v>
      </c>
      <c r="B64" s="41" t="s">
        <v>72</v>
      </c>
      <c r="C64" s="42" t="s">
        <v>15</v>
      </c>
      <c r="D64" s="43">
        <v>85</v>
      </c>
      <c r="E64" s="43">
        <v>0.5</v>
      </c>
      <c r="F64" s="40">
        <f t="shared" si="9"/>
        <v>42.5</v>
      </c>
      <c r="G64" s="20"/>
      <c r="H64" s="20">
        <f t="shared" si="10"/>
        <v>0</v>
      </c>
      <c r="I64" s="20">
        <f t="shared" si="11"/>
        <v>42.5</v>
      </c>
    </row>
    <row r="65" ht="15.6" spans="1:9">
      <c r="A65" s="106">
        <v>10</v>
      </c>
      <c r="B65" s="41" t="s">
        <v>73</v>
      </c>
      <c r="C65" s="42" t="s">
        <v>15</v>
      </c>
      <c r="D65" s="43">
        <v>1</v>
      </c>
      <c r="E65" s="43">
        <v>50</v>
      </c>
      <c r="F65" s="40">
        <f t="shared" si="9"/>
        <v>50</v>
      </c>
      <c r="G65" s="20"/>
      <c r="H65" s="20">
        <f t="shared" si="10"/>
        <v>0</v>
      </c>
      <c r="I65" s="20">
        <f t="shared" si="11"/>
        <v>50</v>
      </c>
    </row>
    <row r="66" ht="15.6" spans="1:9">
      <c r="A66" s="106">
        <v>11</v>
      </c>
      <c r="B66" s="41" t="s">
        <v>74</v>
      </c>
      <c r="C66" s="42" t="s">
        <v>15</v>
      </c>
      <c r="D66" s="43">
        <v>10</v>
      </c>
      <c r="E66" s="43">
        <v>12</v>
      </c>
      <c r="F66" s="40">
        <f t="shared" si="9"/>
        <v>120</v>
      </c>
      <c r="G66" s="20"/>
      <c r="H66" s="20">
        <f t="shared" si="10"/>
        <v>0</v>
      </c>
      <c r="I66" s="20">
        <f t="shared" si="11"/>
        <v>120</v>
      </c>
    </row>
    <row r="67" ht="15.6" spans="1:9">
      <c r="A67" s="106">
        <v>12</v>
      </c>
      <c r="B67" s="41" t="s">
        <v>75</v>
      </c>
      <c r="C67" s="42" t="s">
        <v>44</v>
      </c>
      <c r="D67" s="43">
        <v>85</v>
      </c>
      <c r="E67" s="43"/>
      <c r="F67" s="40">
        <f t="shared" si="9"/>
        <v>0</v>
      </c>
      <c r="G67" s="20">
        <v>15</v>
      </c>
      <c r="H67" s="20">
        <f t="shared" si="10"/>
        <v>1275</v>
      </c>
      <c r="I67" s="20">
        <f t="shared" si="11"/>
        <v>1275</v>
      </c>
    </row>
    <row r="68" ht="15.6" spans="1:9">
      <c r="A68" s="106">
        <v>13</v>
      </c>
      <c r="B68" s="51" t="s">
        <v>76</v>
      </c>
      <c r="C68" s="43" t="s">
        <v>44</v>
      </c>
      <c r="D68" s="43">
        <v>11</v>
      </c>
      <c r="E68" s="43"/>
      <c r="F68" s="40">
        <f t="shared" si="9"/>
        <v>0</v>
      </c>
      <c r="G68" s="40">
        <v>15</v>
      </c>
      <c r="H68" s="40">
        <f t="shared" si="10"/>
        <v>165</v>
      </c>
      <c r="I68" s="40">
        <f t="shared" si="11"/>
        <v>165</v>
      </c>
    </row>
    <row r="69" ht="15.6" spans="1:9">
      <c r="A69" s="106">
        <v>14</v>
      </c>
      <c r="B69" s="50" t="s">
        <v>77</v>
      </c>
      <c r="C69" s="40" t="s">
        <v>13</v>
      </c>
      <c r="D69" s="40">
        <v>1</v>
      </c>
      <c r="E69" s="40">
        <v>1300</v>
      </c>
      <c r="F69" s="40">
        <f t="shared" si="9"/>
        <v>1300</v>
      </c>
      <c r="G69" s="40"/>
      <c r="H69" s="40">
        <f t="shared" si="10"/>
        <v>0</v>
      </c>
      <c r="I69" s="40">
        <f t="shared" si="11"/>
        <v>1300</v>
      </c>
    </row>
    <row r="70" ht="15.6" spans="1:9">
      <c r="A70" s="106">
        <v>15</v>
      </c>
      <c r="B70" s="51" t="s">
        <v>41</v>
      </c>
      <c r="C70" s="43" t="s">
        <v>28</v>
      </c>
      <c r="D70" s="43">
        <v>2</v>
      </c>
      <c r="E70" s="43"/>
      <c r="F70" s="40">
        <f t="shared" si="9"/>
        <v>0</v>
      </c>
      <c r="G70" s="40">
        <v>15</v>
      </c>
      <c r="H70" s="40">
        <f t="shared" si="10"/>
        <v>30</v>
      </c>
      <c r="I70" s="40">
        <f t="shared" si="11"/>
        <v>30</v>
      </c>
    </row>
    <row r="71" ht="15.6" spans="1:9">
      <c r="A71" s="106">
        <v>16</v>
      </c>
      <c r="B71" s="52" t="s">
        <v>78</v>
      </c>
      <c r="C71" s="43" t="s">
        <v>13</v>
      </c>
      <c r="D71" s="43">
        <v>1</v>
      </c>
      <c r="E71" s="43"/>
      <c r="F71" s="40">
        <f t="shared" si="9"/>
        <v>0</v>
      </c>
      <c r="G71" s="40">
        <v>30</v>
      </c>
      <c r="H71" s="40">
        <f t="shared" si="10"/>
        <v>30</v>
      </c>
      <c r="I71" s="40">
        <f t="shared" si="11"/>
        <v>30</v>
      </c>
    </row>
    <row r="72" spans="1:9">
      <c r="A72" s="48"/>
      <c r="B72" s="53" t="s">
        <v>31</v>
      </c>
      <c r="C72" s="54"/>
      <c r="D72" s="54"/>
      <c r="E72" s="54"/>
      <c r="F72" s="54"/>
      <c r="G72" s="54"/>
      <c r="H72" s="54"/>
      <c r="I72" s="77">
        <f>SUM(I56:I71)</f>
        <v>4930</v>
      </c>
    </row>
    <row r="73" spans="1:9">
      <c r="A73" s="13">
        <v>5</v>
      </c>
      <c r="B73" s="109" t="s">
        <v>79</v>
      </c>
      <c r="C73" s="56"/>
      <c r="D73" s="56"/>
      <c r="E73" s="56"/>
      <c r="F73" s="56"/>
      <c r="G73" s="56"/>
      <c r="H73" s="56"/>
      <c r="I73" s="82"/>
    </row>
    <row r="74" ht="15" spans="1:9">
      <c r="A74" s="16">
        <v>1</v>
      </c>
      <c r="B74" s="59" t="s">
        <v>80</v>
      </c>
      <c r="C74" s="110" t="s">
        <v>81</v>
      </c>
      <c r="D74" s="40">
        <v>9</v>
      </c>
      <c r="E74" s="40">
        <v>100</v>
      </c>
      <c r="F74" s="40">
        <f t="shared" ref="F74:F81" si="12">D74*E74</f>
        <v>900</v>
      </c>
      <c r="G74" s="40"/>
      <c r="H74" s="40">
        <f t="shared" ref="H74:H81" si="13">D74*G74</f>
        <v>0</v>
      </c>
      <c r="I74" s="40">
        <f t="shared" ref="I74:I81" si="14">H74+F74</f>
        <v>900</v>
      </c>
    </row>
    <row r="75" ht="15" spans="1:9">
      <c r="A75" s="16">
        <v>2</v>
      </c>
      <c r="B75" s="59" t="s">
        <v>82</v>
      </c>
      <c r="C75" s="110" t="s">
        <v>36</v>
      </c>
      <c r="D75" s="40">
        <v>10</v>
      </c>
      <c r="E75" s="40">
        <v>7</v>
      </c>
      <c r="F75" s="40">
        <f t="shared" si="12"/>
        <v>70</v>
      </c>
      <c r="G75" s="40"/>
      <c r="H75" s="40">
        <f t="shared" si="13"/>
        <v>0</v>
      </c>
      <c r="I75" s="40">
        <f t="shared" si="14"/>
        <v>70</v>
      </c>
    </row>
    <row r="76" ht="15" spans="1:9">
      <c r="A76" s="16">
        <v>3</v>
      </c>
      <c r="B76" s="59" t="s">
        <v>83</v>
      </c>
      <c r="C76" s="110" t="s">
        <v>14</v>
      </c>
      <c r="D76" s="40">
        <v>3</v>
      </c>
      <c r="E76" s="40">
        <v>6</v>
      </c>
      <c r="F76" s="40">
        <f t="shared" si="12"/>
        <v>18</v>
      </c>
      <c r="G76" s="40"/>
      <c r="H76" s="40">
        <f t="shared" si="13"/>
        <v>0</v>
      </c>
      <c r="I76" s="40">
        <f t="shared" si="14"/>
        <v>18</v>
      </c>
    </row>
    <row r="77" ht="15" spans="1:9">
      <c r="A77" s="16">
        <v>4</v>
      </c>
      <c r="B77" s="59" t="s">
        <v>84</v>
      </c>
      <c r="C77" s="110" t="s">
        <v>38</v>
      </c>
      <c r="D77" s="40">
        <v>231.1</v>
      </c>
      <c r="E77" s="40"/>
      <c r="F77" s="40">
        <f t="shared" si="12"/>
        <v>0</v>
      </c>
      <c r="G77" s="40">
        <v>10</v>
      </c>
      <c r="H77" s="40">
        <f t="shared" si="13"/>
        <v>2311</v>
      </c>
      <c r="I77" s="40">
        <f t="shared" si="14"/>
        <v>2311</v>
      </c>
    </row>
    <row r="78" ht="15" spans="1:9">
      <c r="A78" s="16">
        <v>5</v>
      </c>
      <c r="B78" s="59" t="s">
        <v>85</v>
      </c>
      <c r="C78" s="110" t="s">
        <v>22</v>
      </c>
      <c r="D78" s="40">
        <v>144</v>
      </c>
      <c r="E78" s="40"/>
      <c r="F78" s="40">
        <f t="shared" si="12"/>
        <v>0</v>
      </c>
      <c r="G78" s="40">
        <v>10</v>
      </c>
      <c r="H78" s="40">
        <f t="shared" si="13"/>
        <v>1440</v>
      </c>
      <c r="I78" s="40">
        <f t="shared" si="14"/>
        <v>1440</v>
      </c>
    </row>
    <row r="79" ht="15" spans="1:9">
      <c r="A79" s="16">
        <v>6</v>
      </c>
      <c r="B79" s="59" t="s">
        <v>86</v>
      </c>
      <c r="C79" s="110" t="s">
        <v>14</v>
      </c>
      <c r="D79" s="40">
        <v>180</v>
      </c>
      <c r="E79" s="40"/>
      <c r="F79" s="40">
        <f t="shared" si="12"/>
        <v>0</v>
      </c>
      <c r="G79" s="40">
        <v>1.8</v>
      </c>
      <c r="H79" s="40">
        <f t="shared" si="13"/>
        <v>324</v>
      </c>
      <c r="I79" s="40">
        <f t="shared" si="14"/>
        <v>324</v>
      </c>
    </row>
    <row r="80" ht="15.6" spans="1:9">
      <c r="A80" s="16">
        <v>7</v>
      </c>
      <c r="B80" s="57" t="s">
        <v>87</v>
      </c>
      <c r="C80" s="19" t="s">
        <v>13</v>
      </c>
      <c r="D80" s="40">
        <v>1</v>
      </c>
      <c r="E80" s="40"/>
      <c r="F80" s="40">
        <f t="shared" si="12"/>
        <v>0</v>
      </c>
      <c r="G80" s="40">
        <v>140</v>
      </c>
      <c r="H80" s="40">
        <f t="shared" si="13"/>
        <v>140</v>
      </c>
      <c r="I80" s="40">
        <f t="shared" si="14"/>
        <v>140</v>
      </c>
    </row>
    <row r="81" spans="1:9">
      <c r="A81" s="16">
        <v>8</v>
      </c>
      <c r="B81" s="111"/>
      <c r="C81" s="20"/>
      <c r="D81" s="20"/>
      <c r="E81" s="20"/>
      <c r="F81" s="20">
        <f t="shared" si="12"/>
        <v>0</v>
      </c>
      <c r="G81" s="20"/>
      <c r="H81" s="20">
        <f t="shared" si="13"/>
        <v>0</v>
      </c>
      <c r="I81" s="20">
        <f t="shared" si="14"/>
        <v>0</v>
      </c>
    </row>
    <row r="82" spans="1:9">
      <c r="A82" s="48"/>
      <c r="B82" s="53" t="s">
        <v>31</v>
      </c>
      <c r="C82" s="54"/>
      <c r="D82" s="54"/>
      <c r="E82" s="54"/>
      <c r="F82" s="54"/>
      <c r="G82" s="54"/>
      <c r="H82" s="54"/>
      <c r="I82" s="77">
        <f>SUM(I74:I81)</f>
        <v>5203</v>
      </c>
    </row>
    <row r="83" ht="27.6" spans="1:9">
      <c r="A83" s="13">
        <v>6</v>
      </c>
      <c r="B83" s="55" t="s">
        <v>88</v>
      </c>
      <c r="C83" s="56"/>
      <c r="D83" s="56"/>
      <c r="E83" s="56"/>
      <c r="F83" s="56"/>
      <c r="G83" s="56"/>
      <c r="H83" s="56"/>
      <c r="I83" s="78"/>
    </row>
    <row r="84" ht="31.2" spans="1:9">
      <c r="A84" s="16">
        <v>1</v>
      </c>
      <c r="B84" s="57" t="s">
        <v>89</v>
      </c>
      <c r="C84" s="19" t="s">
        <v>38</v>
      </c>
      <c r="D84" s="40">
        <v>87</v>
      </c>
      <c r="E84" s="40">
        <v>15.5</v>
      </c>
      <c r="F84" s="40">
        <f t="shared" ref="F84:F90" si="15">D84*E84</f>
        <v>1348.5</v>
      </c>
      <c r="G84" s="40"/>
      <c r="H84" s="40">
        <f t="shared" ref="H84:H90" si="16">D84*G84</f>
        <v>0</v>
      </c>
      <c r="I84" s="40">
        <f t="shared" ref="I84:I90" si="17">H84+F84</f>
        <v>1348.5</v>
      </c>
    </row>
    <row r="85" ht="15.6" spans="1:9">
      <c r="A85" s="16">
        <v>2</v>
      </c>
      <c r="B85" s="57" t="s">
        <v>90</v>
      </c>
      <c r="C85" s="19" t="s">
        <v>38</v>
      </c>
      <c r="D85" s="40">
        <v>84</v>
      </c>
      <c r="E85" s="40"/>
      <c r="F85" s="40">
        <f t="shared" si="15"/>
        <v>0</v>
      </c>
      <c r="G85" s="40">
        <v>10</v>
      </c>
      <c r="H85" s="40">
        <f t="shared" si="16"/>
        <v>840</v>
      </c>
      <c r="I85" s="40">
        <f t="shared" si="17"/>
        <v>840</v>
      </c>
    </row>
    <row r="86" ht="15.6" spans="1:9">
      <c r="A86" s="16">
        <v>3</v>
      </c>
      <c r="B86" s="57" t="s">
        <v>91</v>
      </c>
      <c r="C86" s="19" t="s">
        <v>22</v>
      </c>
      <c r="D86" s="40">
        <v>12</v>
      </c>
      <c r="E86" s="40">
        <v>8</v>
      </c>
      <c r="F86" s="40">
        <f t="shared" si="15"/>
        <v>96</v>
      </c>
      <c r="G86" s="40">
        <v>10</v>
      </c>
      <c r="H86" s="40">
        <f t="shared" si="16"/>
        <v>120</v>
      </c>
      <c r="I86" s="40">
        <f t="shared" si="17"/>
        <v>216</v>
      </c>
    </row>
    <row r="87" ht="15.6" spans="1:9">
      <c r="A87" s="16">
        <v>4</v>
      </c>
      <c r="B87" s="57" t="s">
        <v>92</v>
      </c>
      <c r="C87" s="19" t="s">
        <v>22</v>
      </c>
      <c r="D87" s="40">
        <v>42</v>
      </c>
      <c r="E87" s="40">
        <v>9</v>
      </c>
      <c r="F87" s="40">
        <f t="shared" si="15"/>
        <v>378</v>
      </c>
      <c r="G87" s="40">
        <v>10</v>
      </c>
      <c r="H87" s="40">
        <f t="shared" si="16"/>
        <v>420</v>
      </c>
      <c r="I87" s="40">
        <f t="shared" si="17"/>
        <v>798</v>
      </c>
    </row>
    <row r="88" ht="15.6" spans="1:9">
      <c r="A88" s="16">
        <v>5</v>
      </c>
      <c r="B88" s="57" t="s">
        <v>40</v>
      </c>
      <c r="C88" s="19" t="s">
        <v>13</v>
      </c>
      <c r="D88" s="40">
        <v>1</v>
      </c>
      <c r="E88" s="40"/>
      <c r="F88" s="40">
        <f t="shared" si="15"/>
        <v>0</v>
      </c>
      <c r="G88" s="40">
        <v>140</v>
      </c>
      <c r="H88" s="40">
        <f t="shared" si="16"/>
        <v>140</v>
      </c>
      <c r="I88" s="40">
        <f t="shared" si="17"/>
        <v>140</v>
      </c>
    </row>
    <row r="89" ht="17.4" spans="1:9">
      <c r="A89" s="16">
        <v>6</v>
      </c>
      <c r="B89" s="30" t="s">
        <v>93</v>
      </c>
      <c r="C89" s="27" t="s">
        <v>28</v>
      </c>
      <c r="D89" s="40">
        <v>1</v>
      </c>
      <c r="E89" s="40"/>
      <c r="F89" s="40">
        <f t="shared" si="15"/>
        <v>0</v>
      </c>
      <c r="G89" s="40">
        <v>60</v>
      </c>
      <c r="H89" s="40">
        <f t="shared" si="16"/>
        <v>60</v>
      </c>
      <c r="I89" s="40">
        <f t="shared" si="17"/>
        <v>60</v>
      </c>
    </row>
    <row r="90" ht="15.6" spans="1:9">
      <c r="A90" s="16">
        <v>7</v>
      </c>
      <c r="B90" s="57" t="s">
        <v>87</v>
      </c>
      <c r="C90" s="19" t="s">
        <v>13</v>
      </c>
      <c r="D90" s="40">
        <v>1</v>
      </c>
      <c r="E90" s="40"/>
      <c r="F90" s="40">
        <f t="shared" si="15"/>
        <v>0</v>
      </c>
      <c r="G90" s="40">
        <v>140</v>
      </c>
      <c r="H90" s="40">
        <f t="shared" si="16"/>
        <v>140</v>
      </c>
      <c r="I90" s="40">
        <f t="shared" si="17"/>
        <v>140</v>
      </c>
    </row>
    <row r="91" ht="15.6" spans="1:9">
      <c r="A91" s="48"/>
      <c r="B91" s="31" t="s">
        <v>31</v>
      </c>
      <c r="C91" s="24"/>
      <c r="D91" s="24"/>
      <c r="E91" s="24"/>
      <c r="F91" s="24"/>
      <c r="G91" s="24"/>
      <c r="H91" s="24"/>
      <c r="I91" s="79">
        <f>SUM(I84:I90)</f>
        <v>3542.5</v>
      </c>
    </row>
    <row r="92" ht="15.6" spans="1:9">
      <c r="A92" s="13">
        <v>7</v>
      </c>
      <c r="B92" s="14" t="s">
        <v>94</v>
      </c>
      <c r="C92" s="58"/>
      <c r="D92" s="58"/>
      <c r="E92" s="58"/>
      <c r="F92" s="58"/>
      <c r="G92" s="58"/>
      <c r="H92" s="58"/>
      <c r="I92" s="80"/>
    </row>
    <row r="93" ht="17.4" spans="1:9">
      <c r="A93" s="16">
        <v>1</v>
      </c>
      <c r="B93" s="59" t="s">
        <v>95</v>
      </c>
      <c r="C93" s="60" t="s">
        <v>19</v>
      </c>
      <c r="D93" s="40">
        <v>3.3</v>
      </c>
      <c r="E93" s="40">
        <v>50</v>
      </c>
      <c r="F93" s="40">
        <f t="shared" ref="F93:F100" si="18">D93*E93</f>
        <v>165</v>
      </c>
      <c r="G93" s="40"/>
      <c r="H93" s="40">
        <f t="shared" ref="H93:H100" si="19">D93*G93</f>
        <v>0</v>
      </c>
      <c r="I93" s="40">
        <f t="shared" ref="I93:I100" si="20">H93+F93</f>
        <v>165</v>
      </c>
    </row>
    <row r="94" ht="17.4" spans="1:9">
      <c r="A94" s="16">
        <v>2</v>
      </c>
      <c r="B94" s="112" t="s">
        <v>18</v>
      </c>
      <c r="C94" s="60" t="s">
        <v>19</v>
      </c>
      <c r="D94" s="40">
        <v>4.9</v>
      </c>
      <c r="E94" s="40">
        <v>45</v>
      </c>
      <c r="F94" s="40">
        <f t="shared" si="18"/>
        <v>220.5</v>
      </c>
      <c r="G94" s="40"/>
      <c r="H94" s="40">
        <f t="shared" si="19"/>
        <v>0</v>
      </c>
      <c r="I94" s="40">
        <f t="shared" si="20"/>
        <v>220.5</v>
      </c>
    </row>
    <row r="95" ht="17.4" spans="1:9">
      <c r="A95" s="16">
        <v>3</v>
      </c>
      <c r="B95" s="112" t="s">
        <v>20</v>
      </c>
      <c r="C95" s="60" t="s">
        <v>14</v>
      </c>
      <c r="D95" s="40">
        <v>32</v>
      </c>
      <c r="E95" s="40">
        <v>13</v>
      </c>
      <c r="F95" s="40">
        <f t="shared" si="18"/>
        <v>416</v>
      </c>
      <c r="G95" s="40"/>
      <c r="H95" s="40">
        <f t="shared" si="19"/>
        <v>0</v>
      </c>
      <c r="I95" s="40">
        <f t="shared" si="20"/>
        <v>416</v>
      </c>
    </row>
    <row r="96" ht="17.4" spans="1:9">
      <c r="A96" s="16">
        <v>4</v>
      </c>
      <c r="B96" s="112" t="s">
        <v>14</v>
      </c>
      <c r="C96" s="60" t="s">
        <v>15</v>
      </c>
      <c r="D96" s="40">
        <v>200</v>
      </c>
      <c r="E96" s="40">
        <v>0.4</v>
      </c>
      <c r="F96" s="40">
        <f t="shared" si="18"/>
        <v>80</v>
      </c>
      <c r="G96" s="40"/>
      <c r="H96" s="40">
        <f t="shared" si="19"/>
        <v>0</v>
      </c>
      <c r="I96" s="40">
        <f t="shared" si="20"/>
        <v>80</v>
      </c>
    </row>
    <row r="97" ht="17.4" spans="1:9">
      <c r="A97" s="16">
        <v>5</v>
      </c>
      <c r="B97" s="113" t="s">
        <v>96</v>
      </c>
      <c r="C97" s="60" t="s">
        <v>38</v>
      </c>
      <c r="D97" s="40">
        <v>84</v>
      </c>
      <c r="E97" s="40"/>
      <c r="F97" s="40">
        <f t="shared" si="18"/>
        <v>0</v>
      </c>
      <c r="G97" s="40">
        <v>9</v>
      </c>
      <c r="H97" s="40">
        <f t="shared" si="19"/>
        <v>756</v>
      </c>
      <c r="I97" s="40">
        <f t="shared" si="20"/>
        <v>756</v>
      </c>
    </row>
    <row r="98" ht="17.4" spans="1:9">
      <c r="A98" s="16">
        <v>6</v>
      </c>
      <c r="B98" s="112" t="s">
        <v>97</v>
      </c>
      <c r="C98" s="60" t="s">
        <v>22</v>
      </c>
      <c r="D98" s="40">
        <v>42</v>
      </c>
      <c r="E98" s="40">
        <v>2</v>
      </c>
      <c r="F98" s="40">
        <f t="shared" si="18"/>
        <v>84</v>
      </c>
      <c r="G98" s="40"/>
      <c r="H98" s="40">
        <f t="shared" si="19"/>
        <v>0</v>
      </c>
      <c r="I98" s="40">
        <f t="shared" si="20"/>
        <v>84</v>
      </c>
    </row>
    <row r="99" ht="17.4" spans="1:9">
      <c r="A99" s="16">
        <v>7</v>
      </c>
      <c r="B99" s="112" t="s">
        <v>40</v>
      </c>
      <c r="C99" s="60" t="s">
        <v>14</v>
      </c>
      <c r="D99" s="40">
        <v>442</v>
      </c>
      <c r="E99" s="40"/>
      <c r="F99" s="40">
        <f t="shared" si="18"/>
        <v>0</v>
      </c>
      <c r="G99" s="40">
        <v>1.8</v>
      </c>
      <c r="H99" s="40">
        <f t="shared" si="19"/>
        <v>795.6</v>
      </c>
      <c r="I99" s="40">
        <f t="shared" si="20"/>
        <v>795.6</v>
      </c>
    </row>
    <row r="100" ht="17.4" spans="1:9">
      <c r="A100" s="16">
        <v>8</v>
      </c>
      <c r="B100" s="112" t="s">
        <v>30</v>
      </c>
      <c r="C100" s="60" t="s">
        <v>28</v>
      </c>
      <c r="D100" s="40">
        <v>4</v>
      </c>
      <c r="E100" s="40"/>
      <c r="F100" s="40">
        <f t="shared" si="18"/>
        <v>0</v>
      </c>
      <c r="G100" s="40">
        <v>60</v>
      </c>
      <c r="H100" s="40">
        <f t="shared" si="19"/>
        <v>240</v>
      </c>
      <c r="I100" s="40">
        <f t="shared" si="20"/>
        <v>240</v>
      </c>
    </row>
    <row r="101" ht="15.6" spans="1:9">
      <c r="A101" s="48"/>
      <c r="B101" s="31" t="s">
        <v>31</v>
      </c>
      <c r="C101" s="24"/>
      <c r="D101" s="24"/>
      <c r="E101" s="24"/>
      <c r="F101" s="24"/>
      <c r="G101" s="24"/>
      <c r="H101" s="24"/>
      <c r="I101" s="79">
        <f>SUM(I93:I100)</f>
        <v>2757.1</v>
      </c>
    </row>
    <row r="102" ht="15.6" spans="1:9">
      <c r="A102" s="13">
        <v>8</v>
      </c>
      <c r="B102" s="14" t="s">
        <v>98</v>
      </c>
      <c r="C102" s="58"/>
      <c r="D102" s="58"/>
      <c r="E102" s="58"/>
      <c r="F102" s="58"/>
      <c r="G102" s="58"/>
      <c r="H102" s="58"/>
      <c r="I102" s="80"/>
    </row>
    <row r="103" spans="1:9">
      <c r="A103" s="16">
        <v>1</v>
      </c>
      <c r="B103" s="61" t="s">
        <v>99</v>
      </c>
      <c r="C103" s="20" t="s">
        <v>38</v>
      </c>
      <c r="D103" s="20">
        <v>24</v>
      </c>
      <c r="E103" s="20">
        <v>50</v>
      </c>
      <c r="F103" s="20">
        <f>D103*E103</f>
        <v>1200</v>
      </c>
      <c r="G103" s="20"/>
      <c r="H103" s="20">
        <f>D103*G103</f>
        <v>0</v>
      </c>
      <c r="I103" s="20">
        <f>H103+F103</f>
        <v>1200</v>
      </c>
    </row>
    <row r="104" spans="1:9">
      <c r="A104" s="16">
        <v>2</v>
      </c>
      <c r="B104" s="61" t="s">
        <v>100</v>
      </c>
      <c r="C104" s="20" t="s">
        <v>38</v>
      </c>
      <c r="D104" s="20">
        <v>6.5</v>
      </c>
      <c r="E104" s="20">
        <v>50</v>
      </c>
      <c r="F104" s="20">
        <f>D104*E104</f>
        <v>325</v>
      </c>
      <c r="G104" s="20"/>
      <c r="H104" s="20">
        <f>D104*G104</f>
        <v>0</v>
      </c>
      <c r="I104" s="20">
        <f>H104+F104</f>
        <v>325</v>
      </c>
    </row>
    <row r="105" spans="1:9">
      <c r="A105" s="16">
        <v>3</v>
      </c>
      <c r="B105" s="61" t="s">
        <v>101</v>
      </c>
      <c r="C105" s="20" t="s">
        <v>38</v>
      </c>
      <c r="D105" s="20">
        <v>5.76</v>
      </c>
      <c r="E105" s="20">
        <v>120</v>
      </c>
      <c r="F105" s="20">
        <f>D105*E105</f>
        <v>691.2</v>
      </c>
      <c r="G105" s="20">
        <v>60</v>
      </c>
      <c r="H105" s="20">
        <f>D105*G105</f>
        <v>345.6</v>
      </c>
      <c r="I105" s="20">
        <f>H105+F105</f>
        <v>1036.8</v>
      </c>
    </row>
    <row r="106" spans="1:9">
      <c r="A106" s="16">
        <v>4</v>
      </c>
      <c r="B106" s="33" t="s">
        <v>102</v>
      </c>
      <c r="C106" s="20" t="s">
        <v>38</v>
      </c>
      <c r="D106" s="20">
        <v>18</v>
      </c>
      <c r="E106" s="20">
        <v>40</v>
      </c>
      <c r="F106" s="20">
        <f t="shared" ref="F106:F119" si="21">D106*E106</f>
        <v>720</v>
      </c>
      <c r="G106" s="20"/>
      <c r="H106" s="20">
        <f t="shared" ref="H106:H119" si="22">D106*G106</f>
        <v>0</v>
      </c>
      <c r="I106" s="20">
        <f t="shared" ref="I106:I119" si="23">H106+F106</f>
        <v>720</v>
      </c>
    </row>
    <row r="107" spans="1:9">
      <c r="A107" s="16">
        <v>5</v>
      </c>
      <c r="B107" s="33" t="s">
        <v>103</v>
      </c>
      <c r="C107" s="20" t="s">
        <v>38</v>
      </c>
      <c r="D107" s="20">
        <v>4</v>
      </c>
      <c r="E107" s="20">
        <v>40</v>
      </c>
      <c r="F107" s="20">
        <f t="shared" si="21"/>
        <v>160</v>
      </c>
      <c r="G107" s="20"/>
      <c r="H107" s="20">
        <f t="shared" si="22"/>
        <v>0</v>
      </c>
      <c r="I107" s="20">
        <f t="shared" si="23"/>
        <v>160</v>
      </c>
    </row>
    <row r="108" spans="1:9">
      <c r="A108" s="16">
        <v>6</v>
      </c>
      <c r="B108" s="61" t="s">
        <v>104</v>
      </c>
      <c r="C108" s="20" t="s">
        <v>38</v>
      </c>
      <c r="D108" s="20">
        <v>3</v>
      </c>
      <c r="E108" s="20">
        <v>60</v>
      </c>
      <c r="F108" s="20">
        <f t="shared" si="21"/>
        <v>180</v>
      </c>
      <c r="G108" s="20"/>
      <c r="H108" s="20">
        <f t="shared" si="22"/>
        <v>0</v>
      </c>
      <c r="I108" s="20">
        <f t="shared" si="23"/>
        <v>180</v>
      </c>
    </row>
    <row r="109" spans="1:9">
      <c r="A109" s="16">
        <v>7</v>
      </c>
      <c r="B109" s="61" t="s">
        <v>105</v>
      </c>
      <c r="C109" s="20" t="s">
        <v>38</v>
      </c>
      <c r="D109" s="20">
        <v>13</v>
      </c>
      <c r="E109" s="20">
        <v>60</v>
      </c>
      <c r="F109" s="20">
        <f t="shared" si="21"/>
        <v>780</v>
      </c>
      <c r="G109" s="20"/>
      <c r="H109" s="20">
        <f t="shared" si="22"/>
        <v>0</v>
      </c>
      <c r="I109" s="20">
        <f t="shared" si="23"/>
        <v>780</v>
      </c>
    </row>
    <row r="110" spans="1:9">
      <c r="A110" s="16">
        <v>8</v>
      </c>
      <c r="B110" s="61" t="s">
        <v>106</v>
      </c>
      <c r="C110" s="20" t="s">
        <v>13</v>
      </c>
      <c r="D110" s="20">
        <v>2</v>
      </c>
      <c r="E110" s="20">
        <v>192</v>
      </c>
      <c r="F110" s="20">
        <f t="shared" si="21"/>
        <v>384</v>
      </c>
      <c r="G110" s="20"/>
      <c r="H110" s="20">
        <f t="shared" si="22"/>
        <v>0</v>
      </c>
      <c r="I110" s="20">
        <f t="shared" si="23"/>
        <v>384</v>
      </c>
    </row>
    <row r="111" spans="1:9">
      <c r="A111" s="16">
        <v>9</v>
      </c>
      <c r="B111" s="61" t="s">
        <v>107</v>
      </c>
      <c r="C111" s="20" t="s">
        <v>13</v>
      </c>
      <c r="D111" s="20">
        <v>2</v>
      </c>
      <c r="E111" s="20"/>
      <c r="F111" s="20">
        <f t="shared" si="21"/>
        <v>0</v>
      </c>
      <c r="G111" s="20">
        <v>80</v>
      </c>
      <c r="H111" s="20">
        <f t="shared" si="22"/>
        <v>160</v>
      </c>
      <c r="I111" s="20">
        <f t="shared" si="23"/>
        <v>160</v>
      </c>
    </row>
    <row r="112" spans="1:9">
      <c r="A112" s="16">
        <v>10</v>
      </c>
      <c r="B112" s="61" t="s">
        <v>108</v>
      </c>
      <c r="C112" s="20" t="s">
        <v>14</v>
      </c>
      <c r="D112" s="20">
        <v>23</v>
      </c>
      <c r="E112" s="20">
        <v>38</v>
      </c>
      <c r="F112" s="20">
        <f t="shared" si="21"/>
        <v>874</v>
      </c>
      <c r="G112" s="20"/>
      <c r="H112" s="20">
        <f t="shared" si="22"/>
        <v>0</v>
      </c>
      <c r="I112" s="20">
        <f t="shared" si="23"/>
        <v>874</v>
      </c>
    </row>
    <row r="113" spans="1:9">
      <c r="A113" s="16">
        <v>11</v>
      </c>
      <c r="B113" s="61" t="s">
        <v>109</v>
      </c>
      <c r="C113" s="20" t="s">
        <v>36</v>
      </c>
      <c r="D113" s="20">
        <v>15</v>
      </c>
      <c r="E113" s="20">
        <v>6</v>
      </c>
      <c r="F113" s="20">
        <f t="shared" si="21"/>
        <v>90</v>
      </c>
      <c r="G113" s="20"/>
      <c r="H113" s="20">
        <f t="shared" si="22"/>
        <v>0</v>
      </c>
      <c r="I113" s="20">
        <f t="shared" si="23"/>
        <v>90</v>
      </c>
    </row>
    <row r="114" spans="1:9">
      <c r="A114" s="16">
        <v>12</v>
      </c>
      <c r="B114" s="61" t="s">
        <v>110</v>
      </c>
      <c r="C114" s="20" t="s">
        <v>38</v>
      </c>
      <c r="D114" s="20">
        <v>68</v>
      </c>
      <c r="E114" s="20"/>
      <c r="F114" s="20">
        <f t="shared" si="21"/>
        <v>0</v>
      </c>
      <c r="G114" s="20">
        <v>35</v>
      </c>
      <c r="H114" s="20">
        <f t="shared" si="22"/>
        <v>2380</v>
      </c>
      <c r="I114" s="20">
        <f t="shared" si="23"/>
        <v>2380</v>
      </c>
    </row>
    <row r="115" spans="1:9">
      <c r="A115" s="16">
        <v>13</v>
      </c>
      <c r="B115" s="61" t="s">
        <v>111</v>
      </c>
      <c r="C115" s="20" t="s">
        <v>22</v>
      </c>
      <c r="D115" s="20">
        <v>9.3</v>
      </c>
      <c r="E115" s="20"/>
      <c r="F115" s="20">
        <f t="shared" si="21"/>
        <v>0</v>
      </c>
      <c r="G115" s="20">
        <v>35</v>
      </c>
      <c r="H115" s="20">
        <f t="shared" si="22"/>
        <v>325.5</v>
      </c>
      <c r="I115" s="20">
        <f t="shared" si="23"/>
        <v>325.5</v>
      </c>
    </row>
    <row r="116" spans="1:9">
      <c r="A116" s="16">
        <v>14</v>
      </c>
      <c r="B116" s="61" t="s">
        <v>112</v>
      </c>
      <c r="C116" s="20" t="s">
        <v>13</v>
      </c>
      <c r="D116" s="20">
        <v>1</v>
      </c>
      <c r="E116" s="20"/>
      <c r="F116" s="20">
        <f t="shared" si="21"/>
        <v>0</v>
      </c>
      <c r="G116" s="20">
        <v>220</v>
      </c>
      <c r="H116" s="20">
        <f t="shared" si="22"/>
        <v>220</v>
      </c>
      <c r="I116" s="20">
        <f t="shared" si="23"/>
        <v>220</v>
      </c>
    </row>
    <row r="117" spans="1:9">
      <c r="A117" s="16">
        <v>15</v>
      </c>
      <c r="B117" s="61" t="s">
        <v>41</v>
      </c>
      <c r="C117" s="20" t="s">
        <v>28</v>
      </c>
      <c r="D117" s="20">
        <v>2</v>
      </c>
      <c r="E117" s="20"/>
      <c r="F117" s="20">
        <f t="shared" si="21"/>
        <v>0</v>
      </c>
      <c r="G117" s="20">
        <v>60</v>
      </c>
      <c r="H117" s="20">
        <f t="shared" si="22"/>
        <v>120</v>
      </c>
      <c r="I117" s="20">
        <f t="shared" si="23"/>
        <v>120</v>
      </c>
    </row>
    <row r="118" ht="27.6" spans="1:9">
      <c r="A118" s="16">
        <v>16</v>
      </c>
      <c r="B118" s="61" t="s">
        <v>113</v>
      </c>
      <c r="C118" s="20" t="s">
        <v>13</v>
      </c>
      <c r="D118" s="20">
        <v>1</v>
      </c>
      <c r="E118" s="20"/>
      <c r="F118" s="20">
        <f t="shared" si="21"/>
        <v>0</v>
      </c>
      <c r="G118" s="20">
        <v>140</v>
      </c>
      <c r="H118" s="20">
        <f t="shared" si="22"/>
        <v>140</v>
      </c>
      <c r="I118" s="20">
        <f t="shared" si="23"/>
        <v>140</v>
      </c>
    </row>
    <row r="119" spans="1:9">
      <c r="A119" s="16">
        <v>17</v>
      </c>
      <c r="B119" s="114"/>
      <c r="C119" s="16"/>
      <c r="D119" s="16"/>
      <c r="E119" s="16"/>
      <c r="F119" s="20">
        <f t="shared" si="21"/>
        <v>0</v>
      </c>
      <c r="G119" s="20"/>
      <c r="H119" s="20">
        <f t="shared" si="22"/>
        <v>0</v>
      </c>
      <c r="I119" s="20">
        <f t="shared" si="23"/>
        <v>0</v>
      </c>
    </row>
    <row r="120" ht="15.6" spans="1:9">
      <c r="A120" s="48"/>
      <c r="B120" s="31" t="s">
        <v>31</v>
      </c>
      <c r="C120" s="24"/>
      <c r="D120" s="24"/>
      <c r="E120" s="24"/>
      <c r="F120" s="24"/>
      <c r="G120" s="24"/>
      <c r="H120" s="24"/>
      <c r="I120" s="79">
        <f>SUM(I103:I119)</f>
        <v>9095.3</v>
      </c>
    </row>
    <row r="121" ht="15.6" spans="1:9">
      <c r="A121" s="13">
        <v>9</v>
      </c>
      <c r="B121" s="14" t="s">
        <v>114</v>
      </c>
      <c r="C121" s="58"/>
      <c r="D121" s="58"/>
      <c r="E121" s="58"/>
      <c r="F121" s="58"/>
      <c r="G121" s="58"/>
      <c r="H121" s="58"/>
      <c r="I121" s="80"/>
    </row>
    <row r="122" spans="1:9">
      <c r="A122" s="16">
        <v>1</v>
      </c>
      <c r="B122" s="115" t="s">
        <v>115</v>
      </c>
      <c r="C122" s="16" t="s">
        <v>13</v>
      </c>
      <c r="D122" s="16">
        <v>1</v>
      </c>
      <c r="E122" s="16">
        <v>1500</v>
      </c>
      <c r="F122" s="20">
        <f>E122*D122</f>
        <v>1500</v>
      </c>
      <c r="G122" s="20">
        <v>100</v>
      </c>
      <c r="H122" s="20">
        <f t="shared" ref="H122:H131" si="24">D122*G122</f>
        <v>100</v>
      </c>
      <c r="I122" s="20">
        <f t="shared" ref="I122:I131" si="25">H122+F122</f>
        <v>1600</v>
      </c>
    </row>
    <row r="123" spans="1:9">
      <c r="A123" s="16">
        <v>2</v>
      </c>
      <c r="B123" s="115" t="s">
        <v>116</v>
      </c>
      <c r="C123" s="16" t="s">
        <v>15</v>
      </c>
      <c r="D123" s="16">
        <v>2</v>
      </c>
      <c r="E123" s="16">
        <v>1250</v>
      </c>
      <c r="F123" s="20">
        <f>E123*D123</f>
        <v>2500</v>
      </c>
      <c r="G123" s="20"/>
      <c r="H123" s="20">
        <f t="shared" si="24"/>
        <v>0</v>
      </c>
      <c r="I123" s="20">
        <f t="shared" si="25"/>
        <v>2500</v>
      </c>
    </row>
    <row r="124" spans="1:9">
      <c r="A124" s="16">
        <v>3</v>
      </c>
      <c r="B124" s="115" t="s">
        <v>117</v>
      </c>
      <c r="C124" s="16" t="s">
        <v>15</v>
      </c>
      <c r="D124" s="16">
        <v>2</v>
      </c>
      <c r="E124" s="16">
        <v>380</v>
      </c>
      <c r="F124" s="20">
        <f t="shared" ref="F124:F131" si="26">D124*E124</f>
        <v>760</v>
      </c>
      <c r="G124" s="20"/>
      <c r="H124" s="20">
        <f t="shared" si="24"/>
        <v>0</v>
      </c>
      <c r="I124" s="20">
        <f t="shared" si="25"/>
        <v>760</v>
      </c>
    </row>
    <row r="125" spans="1:9">
      <c r="A125" s="16">
        <v>4</v>
      </c>
      <c r="B125" s="115" t="s">
        <v>118</v>
      </c>
      <c r="C125" s="16" t="s">
        <v>15</v>
      </c>
      <c r="D125" s="16">
        <v>2</v>
      </c>
      <c r="E125" s="16">
        <v>320</v>
      </c>
      <c r="F125" s="20">
        <f t="shared" si="26"/>
        <v>640</v>
      </c>
      <c r="G125" s="20"/>
      <c r="H125" s="20">
        <f t="shared" si="24"/>
        <v>0</v>
      </c>
      <c r="I125" s="20">
        <f t="shared" si="25"/>
        <v>640</v>
      </c>
    </row>
    <row r="126" spans="1:9">
      <c r="A126" s="16">
        <v>5</v>
      </c>
      <c r="B126" s="115" t="s">
        <v>119</v>
      </c>
      <c r="C126" s="16" t="s">
        <v>15</v>
      </c>
      <c r="D126" s="16">
        <v>2</v>
      </c>
      <c r="E126" s="16">
        <v>800</v>
      </c>
      <c r="F126" s="20">
        <f t="shared" si="26"/>
        <v>1600</v>
      </c>
      <c r="G126" s="20"/>
      <c r="H126" s="20">
        <f t="shared" si="24"/>
        <v>0</v>
      </c>
      <c r="I126" s="20">
        <f t="shared" si="25"/>
        <v>1600</v>
      </c>
    </row>
    <row r="127" ht="69" spans="1:9">
      <c r="A127" s="16">
        <v>6</v>
      </c>
      <c r="B127" s="116" t="s">
        <v>120</v>
      </c>
      <c r="C127" s="16" t="s">
        <v>13</v>
      </c>
      <c r="D127" s="16">
        <v>1</v>
      </c>
      <c r="E127" s="16">
        <v>688</v>
      </c>
      <c r="F127" s="20">
        <f t="shared" si="26"/>
        <v>688</v>
      </c>
      <c r="G127" s="20"/>
      <c r="H127" s="20">
        <f t="shared" si="24"/>
        <v>0</v>
      </c>
      <c r="I127" s="20">
        <f t="shared" si="25"/>
        <v>688</v>
      </c>
    </row>
    <row r="128" spans="1:9">
      <c r="A128" s="16">
        <v>7</v>
      </c>
      <c r="B128" s="116" t="s">
        <v>121</v>
      </c>
      <c r="C128" s="16" t="s">
        <v>13</v>
      </c>
      <c r="D128" s="16">
        <v>2</v>
      </c>
      <c r="E128" s="16">
        <v>900</v>
      </c>
      <c r="F128" s="20">
        <f t="shared" si="26"/>
        <v>1800</v>
      </c>
      <c r="G128" s="20"/>
      <c r="H128" s="20">
        <f t="shared" si="24"/>
        <v>0</v>
      </c>
      <c r="I128" s="20">
        <f t="shared" si="25"/>
        <v>1800</v>
      </c>
    </row>
    <row r="129" spans="1:9">
      <c r="A129" s="16">
        <v>8</v>
      </c>
      <c r="B129" s="116" t="s">
        <v>122</v>
      </c>
      <c r="C129" s="16" t="s">
        <v>123</v>
      </c>
      <c r="D129" s="16">
        <v>11</v>
      </c>
      <c r="E129" s="16"/>
      <c r="F129" s="20">
        <f t="shared" si="26"/>
        <v>0</v>
      </c>
      <c r="G129" s="20">
        <v>50</v>
      </c>
      <c r="H129" s="20">
        <f t="shared" si="24"/>
        <v>550</v>
      </c>
      <c r="I129" s="20">
        <f t="shared" si="25"/>
        <v>550</v>
      </c>
    </row>
    <row r="130" spans="1:9">
      <c r="A130" s="16">
        <v>9</v>
      </c>
      <c r="B130" s="116" t="s">
        <v>124</v>
      </c>
      <c r="C130" s="16" t="s">
        <v>13</v>
      </c>
      <c r="D130" s="16">
        <v>1</v>
      </c>
      <c r="E130" s="16">
        <v>480</v>
      </c>
      <c r="F130" s="20">
        <f t="shared" si="26"/>
        <v>480</v>
      </c>
      <c r="G130" s="20">
        <v>120</v>
      </c>
      <c r="H130" s="20">
        <f t="shared" si="24"/>
        <v>120</v>
      </c>
      <c r="I130" s="20">
        <f t="shared" si="25"/>
        <v>600</v>
      </c>
    </row>
    <row r="131" spans="1:9">
      <c r="A131" s="16">
        <v>10</v>
      </c>
      <c r="B131" s="116" t="s">
        <v>125</v>
      </c>
      <c r="C131" s="16" t="s">
        <v>13</v>
      </c>
      <c r="D131" s="16">
        <v>1</v>
      </c>
      <c r="E131" s="16"/>
      <c r="F131" s="20">
        <f t="shared" si="26"/>
        <v>0</v>
      </c>
      <c r="G131" s="20">
        <v>180</v>
      </c>
      <c r="H131" s="20">
        <f t="shared" si="24"/>
        <v>180</v>
      </c>
      <c r="I131" s="20">
        <f t="shared" si="25"/>
        <v>180</v>
      </c>
    </row>
    <row r="132" ht="15.6" spans="1:9">
      <c r="A132" s="48"/>
      <c r="B132" s="31" t="s">
        <v>31</v>
      </c>
      <c r="C132" s="24"/>
      <c r="D132" s="24"/>
      <c r="E132" s="24"/>
      <c r="F132" s="24"/>
      <c r="G132" s="24"/>
      <c r="H132" s="24"/>
      <c r="I132" s="79">
        <f>SUM(I122:I131)</f>
        <v>10918</v>
      </c>
    </row>
    <row r="133" spans="1:9">
      <c r="A133" s="47">
        <v>10</v>
      </c>
      <c r="B133" s="37" t="s">
        <v>126</v>
      </c>
      <c r="C133" s="38"/>
      <c r="D133" s="38"/>
      <c r="E133" s="38"/>
      <c r="F133" s="38"/>
      <c r="G133" s="38"/>
      <c r="H133" s="38"/>
      <c r="I133" s="49"/>
    </row>
    <row r="134" ht="54.6" spans="1:9">
      <c r="A134" s="106">
        <v>1</v>
      </c>
      <c r="B134" s="62" t="s">
        <v>127</v>
      </c>
      <c r="C134" s="20" t="s">
        <v>38</v>
      </c>
      <c r="D134" s="20">
        <v>504</v>
      </c>
      <c r="E134" s="20">
        <v>3.5</v>
      </c>
      <c r="F134" s="20">
        <f>D134*E134</f>
        <v>1764</v>
      </c>
      <c r="G134" s="20">
        <v>18</v>
      </c>
      <c r="H134" s="20">
        <f>D134*G134</f>
        <v>9072</v>
      </c>
      <c r="I134" s="20">
        <f>H134+F134</f>
        <v>10836</v>
      </c>
    </row>
    <row r="135" spans="1:9">
      <c r="A135" s="106">
        <v>2</v>
      </c>
      <c r="B135" s="63" t="s">
        <v>128</v>
      </c>
      <c r="C135" s="64" t="s">
        <v>129</v>
      </c>
      <c r="D135" s="20">
        <v>4</v>
      </c>
      <c r="E135" s="20">
        <v>80</v>
      </c>
      <c r="F135" s="20">
        <f t="shared" ref="F135:F143" si="27">D135*E135</f>
        <v>320</v>
      </c>
      <c r="G135" s="20"/>
      <c r="H135" s="20">
        <f t="shared" ref="H135:H143" si="28">D135*G135</f>
        <v>0</v>
      </c>
      <c r="I135" s="20">
        <f t="shared" ref="I135:I143" si="29">H135+F135</f>
        <v>320</v>
      </c>
    </row>
    <row r="136" spans="1:9">
      <c r="A136" s="106">
        <v>3</v>
      </c>
      <c r="B136" s="63" t="s">
        <v>130</v>
      </c>
      <c r="C136" s="64" t="s">
        <v>131</v>
      </c>
      <c r="D136" s="20">
        <v>4</v>
      </c>
      <c r="E136" s="20">
        <v>12</v>
      </c>
      <c r="F136" s="20">
        <f t="shared" si="27"/>
        <v>48</v>
      </c>
      <c r="G136" s="20"/>
      <c r="H136" s="20">
        <f t="shared" si="28"/>
        <v>0</v>
      </c>
      <c r="I136" s="20">
        <f t="shared" si="29"/>
        <v>48</v>
      </c>
    </row>
    <row r="137" spans="1:9">
      <c r="A137" s="106">
        <v>4</v>
      </c>
      <c r="B137" s="63" t="s">
        <v>132</v>
      </c>
      <c r="C137" s="64" t="s">
        <v>133</v>
      </c>
      <c r="D137" s="20">
        <v>2</v>
      </c>
      <c r="E137" s="20">
        <v>115</v>
      </c>
      <c r="F137" s="20">
        <f t="shared" si="27"/>
        <v>230</v>
      </c>
      <c r="G137" s="20"/>
      <c r="H137" s="20">
        <f t="shared" si="28"/>
        <v>0</v>
      </c>
      <c r="I137" s="20">
        <f t="shared" si="29"/>
        <v>230</v>
      </c>
    </row>
    <row r="138" spans="1:9">
      <c r="A138" s="106">
        <v>5</v>
      </c>
      <c r="B138" s="63" t="s">
        <v>134</v>
      </c>
      <c r="C138" s="64" t="s">
        <v>133</v>
      </c>
      <c r="D138" s="20">
        <v>2</v>
      </c>
      <c r="E138" s="20">
        <v>175</v>
      </c>
      <c r="F138" s="20">
        <f t="shared" si="27"/>
        <v>350</v>
      </c>
      <c r="G138" s="20"/>
      <c r="H138" s="20">
        <f t="shared" si="28"/>
        <v>0</v>
      </c>
      <c r="I138" s="20">
        <f t="shared" si="29"/>
        <v>350</v>
      </c>
    </row>
    <row r="139" spans="1:9">
      <c r="A139" s="106">
        <v>6</v>
      </c>
      <c r="B139" s="63" t="s">
        <v>135</v>
      </c>
      <c r="C139" s="64" t="s">
        <v>129</v>
      </c>
      <c r="D139" s="20">
        <v>52</v>
      </c>
      <c r="E139" s="20">
        <v>50</v>
      </c>
      <c r="F139" s="66">
        <f t="shared" si="27"/>
        <v>2600</v>
      </c>
      <c r="G139" s="66"/>
      <c r="H139" s="66">
        <f t="shared" si="28"/>
        <v>0</v>
      </c>
      <c r="I139" s="66">
        <f t="shared" si="29"/>
        <v>2600</v>
      </c>
    </row>
    <row r="140" spans="1:9">
      <c r="A140" s="106">
        <v>7</v>
      </c>
      <c r="B140" s="63" t="s">
        <v>136</v>
      </c>
      <c r="C140" s="64" t="s">
        <v>131</v>
      </c>
      <c r="D140" s="20">
        <v>10</v>
      </c>
      <c r="E140" s="20">
        <v>12</v>
      </c>
      <c r="F140" s="66">
        <f t="shared" si="27"/>
        <v>120</v>
      </c>
      <c r="G140" s="66"/>
      <c r="H140" s="66">
        <f t="shared" si="28"/>
        <v>0</v>
      </c>
      <c r="I140" s="66">
        <f t="shared" si="29"/>
        <v>120</v>
      </c>
    </row>
    <row r="141" spans="1:9">
      <c r="A141" s="106">
        <v>8</v>
      </c>
      <c r="B141" s="61" t="s">
        <v>137</v>
      </c>
      <c r="C141" s="20" t="s">
        <v>13</v>
      </c>
      <c r="D141" s="20">
        <v>1</v>
      </c>
      <c r="E141" s="20"/>
      <c r="F141" s="20">
        <f t="shared" si="27"/>
        <v>0</v>
      </c>
      <c r="G141" s="20">
        <v>140</v>
      </c>
      <c r="H141" s="20">
        <f t="shared" si="28"/>
        <v>140</v>
      </c>
      <c r="I141" s="20">
        <f t="shared" si="29"/>
        <v>140</v>
      </c>
    </row>
    <row r="142" spans="1:9">
      <c r="A142" s="106">
        <v>9</v>
      </c>
      <c r="B142" s="61" t="s">
        <v>41</v>
      </c>
      <c r="C142" s="20" t="s">
        <v>28</v>
      </c>
      <c r="D142" s="20">
        <v>1</v>
      </c>
      <c r="E142" s="20"/>
      <c r="F142" s="20">
        <f t="shared" si="27"/>
        <v>0</v>
      </c>
      <c r="G142" s="20">
        <v>60</v>
      </c>
      <c r="H142" s="20">
        <f t="shared" si="28"/>
        <v>60</v>
      </c>
      <c r="I142" s="20">
        <f t="shared" si="29"/>
        <v>60</v>
      </c>
    </row>
    <row r="143" spans="1:9">
      <c r="A143" s="106">
        <v>10</v>
      </c>
      <c r="B143" s="33" t="s">
        <v>138</v>
      </c>
      <c r="C143" s="16" t="s">
        <v>13</v>
      </c>
      <c r="D143" s="16">
        <v>1</v>
      </c>
      <c r="E143" s="16"/>
      <c r="F143" s="20">
        <f t="shared" si="27"/>
        <v>0</v>
      </c>
      <c r="G143" s="20">
        <v>30</v>
      </c>
      <c r="H143" s="20">
        <f t="shared" si="28"/>
        <v>30</v>
      </c>
      <c r="I143" s="20">
        <f t="shared" si="29"/>
        <v>30</v>
      </c>
    </row>
    <row r="144" ht="15.6" spans="1:9">
      <c r="A144" s="48"/>
      <c r="B144" s="31" t="s">
        <v>31</v>
      </c>
      <c r="C144" s="24"/>
      <c r="D144" s="24"/>
      <c r="E144" s="24"/>
      <c r="F144" s="24"/>
      <c r="G144" s="24"/>
      <c r="H144" s="24"/>
      <c r="I144" s="79">
        <f>SUM(I134:I143)</f>
        <v>14734</v>
      </c>
    </row>
    <row r="145" spans="1:9">
      <c r="A145" s="13">
        <v>11</v>
      </c>
      <c r="B145" s="65" t="s">
        <v>139</v>
      </c>
      <c r="C145" s="56"/>
      <c r="D145" s="56"/>
      <c r="E145" s="56"/>
      <c r="F145" s="56"/>
      <c r="G145" s="56"/>
      <c r="H145" s="56"/>
      <c r="I145" s="78"/>
    </row>
    <row r="146" ht="16.2" spans="1:9">
      <c r="A146" s="106">
        <v>1</v>
      </c>
      <c r="B146" s="41" t="s">
        <v>140</v>
      </c>
      <c r="C146" s="36" t="s">
        <v>38</v>
      </c>
      <c r="D146" s="16">
        <v>65.5</v>
      </c>
      <c r="E146" s="16">
        <v>185</v>
      </c>
      <c r="F146" s="20">
        <f t="shared" ref="F146:F155" si="30">D146*E146</f>
        <v>12117.5</v>
      </c>
      <c r="G146" s="20"/>
      <c r="H146" s="20">
        <f t="shared" ref="H146:H155" si="31">D146*G146</f>
        <v>0</v>
      </c>
      <c r="I146" s="20">
        <f t="shared" ref="I146:I155" si="32">H146+F146</f>
        <v>12117.5</v>
      </c>
    </row>
    <row r="147" ht="16.2" spans="1:9">
      <c r="A147" s="106">
        <v>2</v>
      </c>
      <c r="B147" s="41" t="s">
        <v>141</v>
      </c>
      <c r="C147" s="36" t="s">
        <v>22</v>
      </c>
      <c r="D147" s="16">
        <v>48</v>
      </c>
      <c r="E147" s="16">
        <v>9.6</v>
      </c>
      <c r="F147" s="20">
        <f t="shared" si="30"/>
        <v>460.8</v>
      </c>
      <c r="G147" s="20">
        <v>7</v>
      </c>
      <c r="H147" s="20">
        <f t="shared" si="31"/>
        <v>336</v>
      </c>
      <c r="I147" s="20">
        <f t="shared" si="32"/>
        <v>796.8</v>
      </c>
    </row>
    <row r="148" ht="16.2" spans="1:9">
      <c r="A148" s="106">
        <v>3</v>
      </c>
      <c r="B148" s="41" t="s">
        <v>142</v>
      </c>
      <c r="C148" s="36" t="s">
        <v>133</v>
      </c>
      <c r="D148" s="16">
        <v>5</v>
      </c>
      <c r="E148" s="16">
        <v>280</v>
      </c>
      <c r="F148" s="20">
        <f t="shared" si="30"/>
        <v>1400</v>
      </c>
      <c r="G148" s="20"/>
      <c r="H148" s="20">
        <f t="shared" si="31"/>
        <v>0</v>
      </c>
      <c r="I148" s="20">
        <f t="shared" si="32"/>
        <v>1400</v>
      </c>
    </row>
    <row r="149" ht="28.8" spans="1:9">
      <c r="A149" s="106">
        <v>4</v>
      </c>
      <c r="B149" s="41" t="s">
        <v>143</v>
      </c>
      <c r="C149" s="36" t="s">
        <v>13</v>
      </c>
      <c r="D149" s="16">
        <v>1</v>
      </c>
      <c r="E149" s="16">
        <v>195</v>
      </c>
      <c r="F149" s="66">
        <f t="shared" si="30"/>
        <v>195</v>
      </c>
      <c r="G149" s="66"/>
      <c r="H149" s="66">
        <f t="shared" si="31"/>
        <v>0</v>
      </c>
      <c r="I149" s="66">
        <f t="shared" si="32"/>
        <v>195</v>
      </c>
    </row>
    <row r="150" ht="16.2" spans="1:9">
      <c r="A150" s="106">
        <v>5</v>
      </c>
      <c r="B150" s="41" t="s">
        <v>144</v>
      </c>
      <c r="C150" s="36" t="s">
        <v>38</v>
      </c>
      <c r="D150" s="16">
        <v>62.4</v>
      </c>
      <c r="E150" s="16">
        <v>4</v>
      </c>
      <c r="F150" s="66">
        <f t="shared" si="30"/>
        <v>249.6</v>
      </c>
      <c r="G150" s="66">
        <v>5</v>
      </c>
      <c r="H150" s="66">
        <f t="shared" si="31"/>
        <v>312</v>
      </c>
      <c r="I150" s="66">
        <f t="shared" si="32"/>
        <v>561.6</v>
      </c>
    </row>
    <row r="151" ht="16.2" spans="1:9">
      <c r="A151" s="106">
        <v>6</v>
      </c>
      <c r="B151" s="41" t="s">
        <v>145</v>
      </c>
      <c r="C151" s="36" t="s">
        <v>38</v>
      </c>
      <c r="D151" s="16">
        <v>62.4</v>
      </c>
      <c r="E151" s="16"/>
      <c r="F151" s="66">
        <f t="shared" si="30"/>
        <v>0</v>
      </c>
      <c r="G151" s="66">
        <v>30</v>
      </c>
      <c r="H151" s="66">
        <f t="shared" si="31"/>
        <v>1872</v>
      </c>
      <c r="I151" s="66">
        <f t="shared" si="32"/>
        <v>1872</v>
      </c>
    </row>
    <row r="152" ht="16.2" spans="1:9">
      <c r="A152" s="106">
        <v>7</v>
      </c>
      <c r="B152" s="41" t="s">
        <v>146</v>
      </c>
      <c r="C152" s="36" t="s">
        <v>13</v>
      </c>
      <c r="D152" s="16">
        <v>1</v>
      </c>
      <c r="E152" s="16"/>
      <c r="F152" s="66">
        <f t="shared" si="30"/>
        <v>0</v>
      </c>
      <c r="G152" s="66">
        <v>120</v>
      </c>
      <c r="H152" s="66">
        <f t="shared" si="31"/>
        <v>120</v>
      </c>
      <c r="I152" s="66">
        <f t="shared" si="32"/>
        <v>120</v>
      </c>
    </row>
    <row r="153" ht="16.2" spans="1:9">
      <c r="A153" s="106">
        <v>8</v>
      </c>
      <c r="B153" s="41" t="s">
        <v>41</v>
      </c>
      <c r="C153" s="36" t="s">
        <v>28</v>
      </c>
      <c r="D153" s="16">
        <v>1</v>
      </c>
      <c r="E153" s="16"/>
      <c r="F153" s="66">
        <f t="shared" si="30"/>
        <v>0</v>
      </c>
      <c r="G153" s="66">
        <v>60</v>
      </c>
      <c r="H153" s="66">
        <f t="shared" si="31"/>
        <v>60</v>
      </c>
      <c r="I153" s="66">
        <f t="shared" si="32"/>
        <v>60</v>
      </c>
    </row>
    <row r="154" ht="28.8" spans="1:9">
      <c r="A154" s="106">
        <v>9</v>
      </c>
      <c r="B154" s="41" t="s">
        <v>147</v>
      </c>
      <c r="C154" s="36" t="s">
        <v>13</v>
      </c>
      <c r="D154" s="16">
        <v>1</v>
      </c>
      <c r="E154" s="16"/>
      <c r="F154" s="66">
        <f t="shared" si="30"/>
        <v>0</v>
      </c>
      <c r="G154" s="66">
        <v>140</v>
      </c>
      <c r="H154" s="66">
        <f t="shared" si="31"/>
        <v>140</v>
      </c>
      <c r="I154" s="66">
        <f t="shared" si="32"/>
        <v>140</v>
      </c>
    </row>
    <row r="155" ht="16.2" spans="1:9">
      <c r="A155" s="106">
        <v>10</v>
      </c>
      <c r="B155" s="41"/>
      <c r="C155" s="36"/>
      <c r="D155" s="16"/>
      <c r="E155" s="16"/>
      <c r="F155" s="66">
        <f t="shared" si="30"/>
        <v>0</v>
      </c>
      <c r="G155" s="66"/>
      <c r="H155" s="66">
        <f t="shared" si="31"/>
        <v>0</v>
      </c>
      <c r="I155" s="66">
        <f t="shared" si="32"/>
        <v>0</v>
      </c>
    </row>
    <row r="156" ht="16.2" spans="1:9">
      <c r="A156" s="12"/>
      <c r="B156" s="67" t="s">
        <v>31</v>
      </c>
      <c r="C156" s="68"/>
      <c r="D156" s="24"/>
      <c r="E156" s="24"/>
      <c r="F156" s="54"/>
      <c r="G156" s="54"/>
      <c r="H156" s="54"/>
      <c r="I156" s="77">
        <f>SUM(I146:I155)</f>
        <v>17262.9</v>
      </c>
    </row>
    <row r="157" ht="16.2" spans="1:9">
      <c r="A157" s="13">
        <v>12</v>
      </c>
      <c r="B157" s="69" t="s">
        <v>148</v>
      </c>
      <c r="C157" s="70"/>
      <c r="D157" s="58"/>
      <c r="E157" s="58"/>
      <c r="F157" s="56"/>
      <c r="G157" s="56"/>
      <c r="H157" s="56"/>
      <c r="I157" s="56"/>
    </row>
    <row r="158" ht="16.2" spans="1:9">
      <c r="A158" s="106">
        <v>1</v>
      </c>
      <c r="B158" s="71" t="s">
        <v>149</v>
      </c>
      <c r="C158" s="36" t="s">
        <v>15</v>
      </c>
      <c r="D158" s="16">
        <v>5</v>
      </c>
      <c r="E158" s="16">
        <v>750</v>
      </c>
      <c r="F158" s="66">
        <f>D158*E158</f>
        <v>3750</v>
      </c>
      <c r="G158" s="66">
        <v>55</v>
      </c>
      <c r="H158" s="66">
        <f>D158*G158</f>
        <v>275</v>
      </c>
      <c r="I158" s="66">
        <f>H158+F158</f>
        <v>4025</v>
      </c>
    </row>
    <row r="159" ht="16.2" spans="1:9">
      <c r="A159" s="106">
        <v>2</v>
      </c>
      <c r="B159" s="41" t="s">
        <v>150</v>
      </c>
      <c r="C159" s="36" t="s">
        <v>13</v>
      </c>
      <c r="D159" s="16">
        <v>5</v>
      </c>
      <c r="E159" s="16">
        <v>45</v>
      </c>
      <c r="F159" s="66">
        <f>D159*E159</f>
        <v>225</v>
      </c>
      <c r="G159" s="66">
        <v>10</v>
      </c>
      <c r="H159" s="66">
        <f>D159*G159</f>
        <v>50</v>
      </c>
      <c r="I159" s="66">
        <f>H159+F159</f>
        <v>275</v>
      </c>
    </row>
    <row r="160" ht="16.2" spans="1:9">
      <c r="A160" s="106">
        <v>3</v>
      </c>
      <c r="B160" s="41" t="s">
        <v>151</v>
      </c>
      <c r="C160" s="36" t="s">
        <v>13</v>
      </c>
      <c r="D160" s="16">
        <v>5</v>
      </c>
      <c r="E160" s="16">
        <v>120</v>
      </c>
      <c r="F160" s="66">
        <f>D160*E160</f>
        <v>600</v>
      </c>
      <c r="G160" s="66"/>
      <c r="H160" s="66">
        <f>D160*G160</f>
        <v>0</v>
      </c>
      <c r="I160" s="66">
        <f>H160+F160</f>
        <v>600</v>
      </c>
    </row>
    <row r="161" ht="16.2" spans="1:9">
      <c r="A161" s="106">
        <v>4</v>
      </c>
      <c r="B161" s="41" t="s">
        <v>152</v>
      </c>
      <c r="C161" s="36" t="s">
        <v>13</v>
      </c>
      <c r="D161" s="16">
        <v>1</v>
      </c>
      <c r="E161" s="16">
        <v>580</v>
      </c>
      <c r="F161" s="66">
        <f>D161*E161</f>
        <v>580</v>
      </c>
      <c r="G161" s="66">
        <v>120</v>
      </c>
      <c r="H161" s="66">
        <f>D161*G161</f>
        <v>120</v>
      </c>
      <c r="I161" s="66">
        <f>H161+F161</f>
        <v>700</v>
      </c>
    </row>
    <row r="162" ht="15.6" spans="1:9">
      <c r="A162" s="48"/>
      <c r="B162" s="31" t="s">
        <v>31</v>
      </c>
      <c r="C162" s="24"/>
      <c r="D162" s="24"/>
      <c r="E162" s="24"/>
      <c r="F162" s="24"/>
      <c r="G162" s="24"/>
      <c r="H162" s="24"/>
      <c r="I162" s="79">
        <f>SUM(I158:I161)</f>
        <v>5600</v>
      </c>
    </row>
    <row r="163" spans="1:9">
      <c r="A163" s="66"/>
      <c r="B163" s="73"/>
      <c r="C163" s="66"/>
      <c r="D163" s="66"/>
      <c r="E163" s="66"/>
      <c r="F163" s="66">
        <f t="shared" ref="F163:F168" si="33">D163*E163</f>
        <v>0</v>
      </c>
      <c r="G163" s="66"/>
      <c r="H163" s="66">
        <f t="shared" ref="H163:H168" si="34">D163*G163</f>
        <v>0</v>
      </c>
      <c r="I163" s="66">
        <f t="shared" ref="I163:I169" si="35">H163+F163</f>
        <v>0</v>
      </c>
    </row>
    <row r="164" spans="1:9">
      <c r="A164" s="66"/>
      <c r="B164" s="73"/>
      <c r="C164" s="66"/>
      <c r="D164" s="66"/>
      <c r="E164" s="66"/>
      <c r="F164" s="66">
        <f t="shared" si="33"/>
        <v>0</v>
      </c>
      <c r="G164" s="66"/>
      <c r="H164" s="66">
        <f t="shared" si="34"/>
        <v>0</v>
      </c>
      <c r="I164" s="66">
        <f t="shared" si="35"/>
        <v>0</v>
      </c>
    </row>
    <row r="165" spans="1:9">
      <c r="A165" s="66"/>
      <c r="B165" s="73"/>
      <c r="C165" s="66"/>
      <c r="D165" s="66"/>
      <c r="E165" s="66"/>
      <c r="F165" s="66">
        <f t="shared" si="33"/>
        <v>0</v>
      </c>
      <c r="G165" s="66"/>
      <c r="H165" s="66">
        <f t="shared" si="34"/>
        <v>0</v>
      </c>
      <c r="I165" s="66">
        <f t="shared" si="35"/>
        <v>0</v>
      </c>
    </row>
    <row r="166" spans="1:9">
      <c r="A166" s="66"/>
      <c r="B166" s="73"/>
      <c r="C166" s="66"/>
      <c r="D166" s="66"/>
      <c r="E166" s="66"/>
      <c r="F166" s="66">
        <f t="shared" si="33"/>
        <v>0</v>
      </c>
      <c r="G166" s="66"/>
      <c r="H166" s="66">
        <f t="shared" si="34"/>
        <v>0</v>
      </c>
      <c r="I166" s="66">
        <f t="shared" si="35"/>
        <v>0</v>
      </c>
    </row>
    <row r="167" spans="1:9">
      <c r="A167" s="66"/>
      <c r="B167" s="73"/>
      <c r="C167" s="66"/>
      <c r="D167" s="66"/>
      <c r="E167" s="66"/>
      <c r="F167" s="66">
        <f t="shared" si="33"/>
        <v>0</v>
      </c>
      <c r="G167" s="66"/>
      <c r="H167" s="66">
        <f t="shared" si="34"/>
        <v>0</v>
      </c>
      <c r="I167" s="66">
        <f t="shared" si="35"/>
        <v>0</v>
      </c>
    </row>
    <row r="168" spans="1:9">
      <c r="A168" s="66"/>
      <c r="B168" s="73"/>
      <c r="C168" s="66"/>
      <c r="D168" s="66"/>
      <c r="E168" s="66"/>
      <c r="F168" s="66">
        <f t="shared" si="33"/>
        <v>0</v>
      </c>
      <c r="G168" s="66"/>
      <c r="H168" s="66">
        <f t="shared" si="34"/>
        <v>0</v>
      </c>
      <c r="I168" s="66">
        <f t="shared" si="35"/>
        <v>0</v>
      </c>
    </row>
    <row r="169" ht="15.6" spans="1:9">
      <c r="A169" s="84"/>
      <c r="B169" s="85" t="s">
        <v>31</v>
      </c>
      <c r="C169" s="84"/>
      <c r="D169" s="84"/>
      <c r="E169" s="84"/>
      <c r="F169" s="86">
        <f>SUM(F8:F168)</f>
        <v>59105.2</v>
      </c>
      <c r="G169" s="84"/>
      <c r="H169" s="86">
        <f>SUM(H8:H168)</f>
        <v>31124.1</v>
      </c>
      <c r="I169" s="98">
        <f t="shared" si="35"/>
        <v>90229.3</v>
      </c>
    </row>
    <row r="170" spans="1:9">
      <c r="A170" s="87"/>
      <c r="B170" s="88" t="s">
        <v>153</v>
      </c>
      <c r="C170" s="89">
        <v>0.03</v>
      </c>
      <c r="D170" s="87"/>
      <c r="E170" s="87"/>
      <c r="F170" s="87"/>
      <c r="G170" s="87"/>
      <c r="H170" s="87"/>
      <c r="I170" s="99">
        <f>I169*C170</f>
        <v>2706.879</v>
      </c>
    </row>
    <row r="171" spans="1:9">
      <c r="A171" s="87"/>
      <c r="B171" s="90" t="s">
        <v>31</v>
      </c>
      <c r="C171" s="89"/>
      <c r="D171" s="87"/>
      <c r="E171" s="87"/>
      <c r="F171" s="87"/>
      <c r="G171" s="87"/>
      <c r="H171" s="87"/>
      <c r="I171" s="100">
        <f>I170+I169</f>
        <v>92936.179</v>
      </c>
    </row>
    <row r="172" spans="1:9">
      <c r="A172" s="87"/>
      <c r="B172" s="88" t="s">
        <v>154</v>
      </c>
      <c r="C172" s="91">
        <v>0.03</v>
      </c>
      <c r="D172" s="87"/>
      <c r="E172" s="87"/>
      <c r="F172" s="87"/>
      <c r="G172" s="87"/>
      <c r="H172" s="87"/>
      <c r="I172" s="99">
        <f>I171*C172</f>
        <v>2788.08537</v>
      </c>
    </row>
    <row r="173" spans="1:9">
      <c r="A173" s="87"/>
      <c r="B173" s="90" t="s">
        <v>31</v>
      </c>
      <c r="C173" s="89"/>
      <c r="D173" s="87"/>
      <c r="E173" s="87"/>
      <c r="F173" s="87"/>
      <c r="G173" s="87"/>
      <c r="H173" s="87"/>
      <c r="I173" s="100">
        <f>I172+I171</f>
        <v>95724.26437</v>
      </c>
    </row>
    <row r="174" spans="1:9">
      <c r="A174" s="87"/>
      <c r="B174" s="88" t="s">
        <v>155</v>
      </c>
      <c r="C174" s="91">
        <v>0.15</v>
      </c>
      <c r="D174" s="87"/>
      <c r="E174" s="87"/>
      <c r="F174" s="87"/>
      <c r="G174" s="87"/>
      <c r="H174" s="87"/>
      <c r="I174" s="99">
        <f>I173*C174</f>
        <v>14358.6396555</v>
      </c>
    </row>
    <row r="175" ht="14.55" spans="1:9">
      <c r="A175" s="87"/>
      <c r="B175" s="90" t="s">
        <v>31</v>
      </c>
      <c r="C175" s="89"/>
      <c r="D175" s="87"/>
      <c r="E175" s="87"/>
      <c r="F175" s="87"/>
      <c r="G175" s="87"/>
      <c r="H175" s="87"/>
      <c r="I175" s="100">
        <f>I174+I173</f>
        <v>110082.9040255</v>
      </c>
    </row>
    <row r="176" ht="18.15" spans="1:9">
      <c r="A176" s="95"/>
      <c r="B176" s="96" t="s">
        <v>156</v>
      </c>
      <c r="C176" s="97"/>
      <c r="D176" s="97"/>
      <c r="E176" s="97"/>
      <c r="F176" s="97"/>
      <c r="G176" s="97"/>
      <c r="H176" s="97"/>
      <c r="I176" s="102">
        <f>I175</f>
        <v>110082.9040255</v>
      </c>
    </row>
  </sheetData>
  <mergeCells count="8">
    <mergeCell ref="A2:B2"/>
    <mergeCell ref="A3:A5"/>
    <mergeCell ref="B3:B5"/>
    <mergeCell ref="C3:C5"/>
    <mergeCell ref="D3:D5"/>
    <mergeCell ref="I3:I5"/>
    <mergeCell ref="E3:F4"/>
    <mergeCell ref="G3:H4"/>
  </mergeCells>
  <pageMargins left="0.45" right="0.2" top="0.5" bottom="0.25" header="0.3" footer="0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topLeftCell="A115" workbookViewId="0">
      <selection activeCell="I136" sqref="I136"/>
    </sheetView>
  </sheetViews>
  <sheetFormatPr defaultColWidth="9.13888888888889" defaultRowHeight="13.8"/>
  <cols>
    <col min="1" max="1" width="4.28703703703704" style="4" customWidth="1"/>
    <col min="2" max="2" width="74.5740740740741" style="5" customWidth="1"/>
    <col min="3" max="3" width="10.287037037037" style="4" customWidth="1"/>
    <col min="4" max="4" width="7.71296296296296" style="4" customWidth="1"/>
    <col min="5" max="7" width="8.71296296296296" style="4" customWidth="1"/>
    <col min="8" max="8" width="10.8518518518519" style="4" customWidth="1"/>
    <col min="9" max="9" width="11" style="4" customWidth="1"/>
    <col min="10" max="16384" width="9.13888888888889" style="5"/>
  </cols>
  <sheetData>
    <row r="1" ht="51" customHeight="1" spans="2:9">
      <c r="B1"/>
      <c r="F1" s="6"/>
      <c r="G1" s="6"/>
      <c r="H1" s="6"/>
      <c r="I1" s="6"/>
    </row>
    <row r="2" ht="18" customHeight="1" spans="1:9">
      <c r="A2" s="7" t="s">
        <v>157</v>
      </c>
      <c r="B2" s="7"/>
      <c r="C2" s="8"/>
      <c r="D2" s="9"/>
      <c r="E2" s="9"/>
      <c r="F2" s="9"/>
      <c r="G2" s="9"/>
      <c r="H2" s="9" t="s">
        <v>1</v>
      </c>
      <c r="I2" s="44"/>
    </row>
    <row r="3" spans="1:9">
      <c r="A3" s="10" t="s">
        <v>2</v>
      </c>
      <c r="B3" s="11" t="s">
        <v>3</v>
      </c>
      <c r="C3" s="11" t="s">
        <v>4</v>
      </c>
      <c r="D3" s="10" t="s">
        <v>5</v>
      </c>
      <c r="E3" s="11" t="s">
        <v>6</v>
      </c>
      <c r="F3" s="11"/>
      <c r="G3" s="11" t="s">
        <v>7</v>
      </c>
      <c r="H3" s="10"/>
      <c r="I3" s="45" t="s">
        <v>8</v>
      </c>
    </row>
    <row r="4" spans="1:9">
      <c r="A4" s="10"/>
      <c r="B4" s="11"/>
      <c r="C4" s="11"/>
      <c r="D4" s="10"/>
      <c r="E4" s="11"/>
      <c r="F4" s="11"/>
      <c r="G4" s="10"/>
      <c r="H4" s="10"/>
      <c r="I4" s="46"/>
    </row>
    <row r="5" spans="1:9">
      <c r="A5" s="10"/>
      <c r="B5" s="10"/>
      <c r="C5" s="10"/>
      <c r="D5" s="10"/>
      <c r="E5" s="10" t="s">
        <v>9</v>
      </c>
      <c r="F5" s="10" t="s">
        <v>10</v>
      </c>
      <c r="G5" s="10" t="s">
        <v>9</v>
      </c>
      <c r="H5" s="10" t="s">
        <v>10</v>
      </c>
      <c r="I5" s="46"/>
    </row>
    <row r="6" spans="1:9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</row>
    <row r="7" spans="1:9">
      <c r="A7" s="13">
        <v>1</v>
      </c>
      <c r="B7" s="14" t="s">
        <v>11</v>
      </c>
      <c r="C7" s="15"/>
      <c r="D7" s="15"/>
      <c r="E7" s="15"/>
      <c r="F7" s="15"/>
      <c r="G7" s="15"/>
      <c r="H7" s="15"/>
      <c r="I7" s="47"/>
    </row>
    <row r="8" ht="28.8" spans="1:9">
      <c r="A8" s="16">
        <v>1</v>
      </c>
      <c r="B8" s="17" t="s">
        <v>158</v>
      </c>
      <c r="C8" s="18" t="s">
        <v>13</v>
      </c>
      <c r="D8" s="18">
        <v>1</v>
      </c>
      <c r="E8" s="18">
        <v>120</v>
      </c>
      <c r="F8" s="18">
        <f>E8*D8</f>
        <v>120</v>
      </c>
      <c r="G8" s="18"/>
      <c r="H8" s="18">
        <f>D8*G8</f>
        <v>0</v>
      </c>
      <c r="I8" s="18">
        <f>H8+F8</f>
        <v>120</v>
      </c>
    </row>
    <row r="9" ht="15.6" spans="1:9">
      <c r="A9" s="16">
        <v>2</v>
      </c>
      <c r="B9" s="17" t="s">
        <v>14</v>
      </c>
      <c r="C9" s="18" t="s">
        <v>15</v>
      </c>
      <c r="D9" s="18">
        <v>250</v>
      </c>
      <c r="E9" s="19">
        <v>0.5</v>
      </c>
      <c r="F9" s="18">
        <f>E9*D9</f>
        <v>125</v>
      </c>
      <c r="G9" s="20"/>
      <c r="H9" s="20">
        <f>D9*G9</f>
        <v>0</v>
      </c>
      <c r="I9" s="20">
        <f>H9+F9</f>
        <v>125</v>
      </c>
    </row>
    <row r="10" ht="15.6" spans="1:9">
      <c r="A10" s="16">
        <v>3</v>
      </c>
      <c r="B10" s="17" t="s">
        <v>159</v>
      </c>
      <c r="C10" s="18" t="s">
        <v>15</v>
      </c>
      <c r="D10" s="18">
        <v>1</v>
      </c>
      <c r="E10" s="19">
        <v>100</v>
      </c>
      <c r="F10" s="18">
        <v>100</v>
      </c>
      <c r="G10" s="20"/>
      <c r="H10" s="20">
        <f>D10*G10</f>
        <v>0</v>
      </c>
      <c r="I10" s="20">
        <f>H10+F10</f>
        <v>100</v>
      </c>
    </row>
    <row r="11" ht="16.2" spans="1:9">
      <c r="A11" s="16">
        <v>4</v>
      </c>
      <c r="B11" s="21" t="s">
        <v>93</v>
      </c>
      <c r="C11" s="22" t="s">
        <v>28</v>
      </c>
      <c r="D11" s="20">
        <v>1</v>
      </c>
      <c r="E11" s="20"/>
      <c r="F11" s="20">
        <v>40</v>
      </c>
      <c r="G11" s="20"/>
      <c r="H11" s="20">
        <f>D11*G11</f>
        <v>0</v>
      </c>
      <c r="I11" s="20">
        <f>H11+F11</f>
        <v>40</v>
      </c>
    </row>
    <row r="12" spans="1:9">
      <c r="A12" s="16">
        <v>5</v>
      </c>
      <c r="B12" s="23" t="s">
        <v>31</v>
      </c>
      <c r="C12" s="24"/>
      <c r="D12" s="24"/>
      <c r="E12" s="24"/>
      <c r="F12" s="24"/>
      <c r="G12" s="24"/>
      <c r="H12" s="24"/>
      <c r="I12" s="48">
        <f>SUM(I8:I11)</f>
        <v>385</v>
      </c>
    </row>
    <row r="13" spans="1:9">
      <c r="A13" s="16">
        <v>6</v>
      </c>
      <c r="B13" s="25" t="s">
        <v>32</v>
      </c>
      <c r="C13" s="15"/>
      <c r="D13" s="15"/>
      <c r="E13" s="15"/>
      <c r="F13" s="15"/>
      <c r="G13" s="15"/>
      <c r="H13" s="15"/>
      <c r="I13" s="47"/>
    </row>
    <row r="14" ht="17.4" spans="1:9">
      <c r="A14" s="16">
        <v>7</v>
      </c>
      <c r="B14" s="26" t="s">
        <v>160</v>
      </c>
      <c r="C14" s="27" t="s">
        <v>14</v>
      </c>
      <c r="D14" s="28">
        <v>70</v>
      </c>
      <c r="E14" s="28">
        <v>2</v>
      </c>
      <c r="F14" s="28">
        <f>E14*D14</f>
        <v>140</v>
      </c>
      <c r="G14" s="28"/>
      <c r="H14" s="28">
        <f>G14*D14</f>
        <v>0</v>
      </c>
      <c r="I14" s="28">
        <f>H14+F14</f>
        <v>140</v>
      </c>
    </row>
    <row r="15" ht="17.4" spans="1:9">
      <c r="A15" s="16">
        <v>8</v>
      </c>
      <c r="B15" s="26" t="s">
        <v>161</v>
      </c>
      <c r="C15" s="27" t="s">
        <v>38</v>
      </c>
      <c r="D15" s="28">
        <v>10</v>
      </c>
      <c r="E15" s="28"/>
      <c r="F15" s="28">
        <f>E15*D15</f>
        <v>0</v>
      </c>
      <c r="G15" s="28">
        <v>10</v>
      </c>
      <c r="H15" s="28">
        <f>G15*D15</f>
        <v>100</v>
      </c>
      <c r="I15" s="28">
        <f>H15+F15</f>
        <v>100</v>
      </c>
    </row>
    <row r="16" ht="17.4" spans="1:9">
      <c r="A16" s="16">
        <v>9</v>
      </c>
      <c r="B16" s="26" t="s">
        <v>162</v>
      </c>
      <c r="C16" s="27" t="s">
        <v>14</v>
      </c>
      <c r="D16" s="28">
        <v>180</v>
      </c>
      <c r="E16" s="28">
        <v>2</v>
      </c>
      <c r="F16" s="28">
        <f>E16*D16</f>
        <v>360</v>
      </c>
      <c r="G16" s="28"/>
      <c r="H16" s="28">
        <f>G16*D16</f>
        <v>0</v>
      </c>
      <c r="I16" s="28">
        <f>H16+F16</f>
        <v>360</v>
      </c>
    </row>
    <row r="17" ht="17.4" spans="1:9">
      <c r="A17" s="16">
        <v>10</v>
      </c>
      <c r="B17" s="26" t="s">
        <v>163</v>
      </c>
      <c r="C17" s="27" t="s">
        <v>14</v>
      </c>
      <c r="D17" s="28">
        <v>30</v>
      </c>
      <c r="E17" s="28">
        <v>13</v>
      </c>
      <c r="F17" s="28">
        <f t="shared" ref="F17:F26" si="0">E17*D17</f>
        <v>390</v>
      </c>
      <c r="G17" s="28"/>
      <c r="H17" s="28">
        <f>G17*D17</f>
        <v>0</v>
      </c>
      <c r="I17" s="28">
        <f>H17+F17</f>
        <v>390</v>
      </c>
    </row>
    <row r="18" ht="17.4" spans="1:9">
      <c r="A18" s="16">
        <v>11</v>
      </c>
      <c r="B18" s="26" t="s">
        <v>34</v>
      </c>
      <c r="C18" s="27" t="s">
        <v>15</v>
      </c>
      <c r="D18" s="28">
        <v>43</v>
      </c>
      <c r="E18" s="28">
        <v>1.5</v>
      </c>
      <c r="F18" s="28">
        <f t="shared" si="0"/>
        <v>64.5</v>
      </c>
      <c r="G18" s="28"/>
      <c r="H18" s="28">
        <f t="shared" ref="H18:H26" si="1">G18*D18</f>
        <v>0</v>
      </c>
      <c r="I18" s="28">
        <f t="shared" ref="I18:I26" si="2">H18+F18</f>
        <v>64.5</v>
      </c>
    </row>
    <row r="19" ht="17.4" spans="1:9">
      <c r="A19" s="16">
        <v>12</v>
      </c>
      <c r="B19" s="29" t="s">
        <v>35</v>
      </c>
      <c r="C19" s="27" t="s">
        <v>36</v>
      </c>
      <c r="D19" s="28">
        <v>3</v>
      </c>
      <c r="E19" s="28">
        <v>7</v>
      </c>
      <c r="F19" s="28">
        <f t="shared" si="0"/>
        <v>21</v>
      </c>
      <c r="G19" s="28"/>
      <c r="H19" s="28">
        <f t="shared" si="1"/>
        <v>0</v>
      </c>
      <c r="I19" s="28">
        <f t="shared" si="2"/>
        <v>21</v>
      </c>
    </row>
    <row r="20" ht="17.4" spans="1:9">
      <c r="A20" s="16">
        <v>13</v>
      </c>
      <c r="B20" s="26" t="s">
        <v>37</v>
      </c>
      <c r="C20" s="27" t="s">
        <v>38</v>
      </c>
      <c r="D20" s="28">
        <v>63</v>
      </c>
      <c r="E20" s="28"/>
      <c r="F20" s="28">
        <f t="shared" si="0"/>
        <v>0</v>
      </c>
      <c r="G20" s="28">
        <v>10</v>
      </c>
      <c r="H20" s="28">
        <f t="shared" si="1"/>
        <v>630</v>
      </c>
      <c r="I20" s="28">
        <f t="shared" si="2"/>
        <v>630</v>
      </c>
    </row>
    <row r="21" ht="17.4" spans="1:9">
      <c r="A21" s="16">
        <v>14</v>
      </c>
      <c r="B21" s="26" t="s">
        <v>164</v>
      </c>
      <c r="C21" s="27"/>
      <c r="D21" s="28"/>
      <c r="E21" s="28"/>
      <c r="F21" s="28"/>
      <c r="G21" s="28"/>
      <c r="H21" s="28">
        <f t="shared" si="1"/>
        <v>0</v>
      </c>
      <c r="I21" s="28">
        <v>80</v>
      </c>
    </row>
    <row r="22" ht="17.4" spans="1:9">
      <c r="A22" s="16">
        <v>15</v>
      </c>
      <c r="B22" s="30" t="s">
        <v>165</v>
      </c>
      <c r="C22" s="27"/>
      <c r="D22" s="28">
        <v>1</v>
      </c>
      <c r="E22" s="28">
        <v>0</v>
      </c>
      <c r="F22" s="28">
        <f t="shared" si="0"/>
        <v>0</v>
      </c>
      <c r="G22" s="28">
        <v>80</v>
      </c>
      <c r="H22" s="28">
        <f t="shared" si="1"/>
        <v>80</v>
      </c>
      <c r="I22" s="28">
        <f t="shared" si="2"/>
        <v>80</v>
      </c>
    </row>
    <row r="23" ht="17.4" spans="1:9">
      <c r="A23" s="16">
        <v>16</v>
      </c>
      <c r="B23" s="30" t="s">
        <v>166</v>
      </c>
      <c r="C23" s="27" t="s">
        <v>15</v>
      </c>
      <c r="D23" s="28">
        <v>70</v>
      </c>
      <c r="E23" s="28">
        <v>2</v>
      </c>
      <c r="F23" s="28">
        <f t="shared" si="0"/>
        <v>140</v>
      </c>
      <c r="G23" s="28"/>
      <c r="H23" s="28"/>
      <c r="I23" s="28">
        <f t="shared" si="2"/>
        <v>140</v>
      </c>
    </row>
    <row r="24" ht="17.4" spans="1:9">
      <c r="A24" s="16">
        <v>17</v>
      </c>
      <c r="B24" s="30" t="s">
        <v>167</v>
      </c>
      <c r="C24" s="27" t="s">
        <v>15</v>
      </c>
      <c r="D24" s="28">
        <v>70</v>
      </c>
      <c r="E24" s="28">
        <v>0</v>
      </c>
      <c r="F24" s="28">
        <f t="shared" si="0"/>
        <v>0</v>
      </c>
      <c r="G24" s="28">
        <v>2</v>
      </c>
      <c r="H24" s="28">
        <v>140</v>
      </c>
      <c r="I24" s="28">
        <f t="shared" si="2"/>
        <v>140</v>
      </c>
    </row>
    <row r="25" ht="17.4" spans="1:9">
      <c r="A25" s="16">
        <v>18</v>
      </c>
      <c r="B25" s="29" t="s">
        <v>40</v>
      </c>
      <c r="C25" s="27" t="s">
        <v>14</v>
      </c>
      <c r="D25" s="28">
        <v>320</v>
      </c>
      <c r="E25" s="28"/>
      <c r="F25" s="28">
        <f t="shared" si="0"/>
        <v>0</v>
      </c>
      <c r="G25" s="28">
        <v>1.5</v>
      </c>
      <c r="H25" s="28">
        <f t="shared" si="1"/>
        <v>480</v>
      </c>
      <c r="I25" s="28">
        <f t="shared" si="2"/>
        <v>480</v>
      </c>
    </row>
    <row r="26" ht="17.4" spans="1:9">
      <c r="A26" s="16">
        <v>19</v>
      </c>
      <c r="B26" s="29" t="s">
        <v>41</v>
      </c>
      <c r="C26" s="27" t="s">
        <v>28</v>
      </c>
      <c r="D26" s="28">
        <v>1</v>
      </c>
      <c r="E26" s="28"/>
      <c r="F26" s="28">
        <f t="shared" si="0"/>
        <v>0</v>
      </c>
      <c r="G26" s="28">
        <v>60</v>
      </c>
      <c r="H26" s="28">
        <f t="shared" si="1"/>
        <v>60</v>
      </c>
      <c r="I26" s="28">
        <f t="shared" si="2"/>
        <v>60</v>
      </c>
    </row>
    <row r="27" spans="1:9">
      <c r="A27" s="16">
        <v>20</v>
      </c>
      <c r="B27" s="31" t="s">
        <v>31</v>
      </c>
      <c r="C27" s="24"/>
      <c r="D27" s="24"/>
      <c r="E27" s="24"/>
      <c r="F27" s="24"/>
      <c r="G27" s="24"/>
      <c r="H27" s="24"/>
      <c r="I27" s="48">
        <f>SUM(I14:I26)</f>
        <v>2685.5</v>
      </c>
    </row>
    <row r="28" s="1" customFormat="1" spans="1:9">
      <c r="A28" s="16">
        <v>21</v>
      </c>
      <c r="B28" s="32" t="s">
        <v>42</v>
      </c>
      <c r="C28" s="15"/>
      <c r="D28" s="15"/>
      <c r="E28" s="15"/>
      <c r="F28" s="15"/>
      <c r="G28" s="15"/>
      <c r="H28" s="15"/>
      <c r="I28" s="15"/>
    </row>
    <row r="29" s="1" customFormat="1" spans="1:9">
      <c r="A29" s="16">
        <v>22</v>
      </c>
      <c r="B29" s="33" t="s">
        <v>168</v>
      </c>
      <c r="C29" s="16" t="s">
        <v>15</v>
      </c>
      <c r="D29" s="20">
        <v>1</v>
      </c>
      <c r="E29" s="20">
        <v>2000</v>
      </c>
      <c r="F29" s="20">
        <f>E29*D29</f>
        <v>2000</v>
      </c>
      <c r="G29" s="20">
        <v>0</v>
      </c>
      <c r="H29" s="20">
        <f>D29*G29</f>
        <v>0</v>
      </c>
      <c r="I29" s="20">
        <f>H29+F29</f>
        <v>2000</v>
      </c>
    </row>
    <row r="30" s="1" customFormat="1" spans="1:9">
      <c r="A30" s="16">
        <v>23</v>
      </c>
      <c r="B30" s="33" t="s">
        <v>169</v>
      </c>
      <c r="C30" s="16" t="s">
        <v>15</v>
      </c>
      <c r="D30" s="20">
        <v>4</v>
      </c>
      <c r="E30" s="20">
        <v>175</v>
      </c>
      <c r="F30" s="20">
        <f>E30*D30</f>
        <v>700</v>
      </c>
      <c r="G30" s="20">
        <v>0</v>
      </c>
      <c r="H30" s="20">
        <f t="shared" ref="H30:H53" si="3">D30*G30</f>
        <v>0</v>
      </c>
      <c r="I30" s="20">
        <f t="shared" ref="I30:I53" si="4">H30+F30</f>
        <v>700</v>
      </c>
    </row>
    <row r="31" s="1" customFormat="1" spans="1:9">
      <c r="A31" s="16">
        <v>24</v>
      </c>
      <c r="B31" s="34" t="s">
        <v>170</v>
      </c>
      <c r="C31" s="16" t="s">
        <v>15</v>
      </c>
      <c r="D31" s="20">
        <v>1</v>
      </c>
      <c r="E31" s="20">
        <v>210</v>
      </c>
      <c r="F31" s="20">
        <f>E31*D31</f>
        <v>210</v>
      </c>
      <c r="G31" s="20">
        <v>0</v>
      </c>
      <c r="H31" s="20">
        <f t="shared" si="3"/>
        <v>0</v>
      </c>
      <c r="I31" s="20">
        <f t="shared" si="4"/>
        <v>210</v>
      </c>
    </row>
    <row r="32" s="1" customFormat="1" ht="16.2" spans="1:9">
      <c r="A32" s="16">
        <v>25</v>
      </c>
      <c r="B32" s="35" t="s">
        <v>171</v>
      </c>
      <c r="C32" s="36" t="s">
        <v>22</v>
      </c>
      <c r="D32" s="20">
        <v>200</v>
      </c>
      <c r="E32" s="20">
        <v>3</v>
      </c>
      <c r="F32" s="20">
        <f>D32*E32</f>
        <v>600</v>
      </c>
      <c r="G32" s="20"/>
      <c r="H32" s="20">
        <f t="shared" si="3"/>
        <v>0</v>
      </c>
      <c r="I32" s="20">
        <f t="shared" si="4"/>
        <v>600</v>
      </c>
    </row>
    <row r="33" s="1" customFormat="1" spans="1:9">
      <c r="A33" s="16">
        <v>26</v>
      </c>
      <c r="B33" s="33" t="s">
        <v>172</v>
      </c>
      <c r="C33" s="16" t="s">
        <v>15</v>
      </c>
      <c r="D33" s="20">
        <v>2</v>
      </c>
      <c r="E33" s="20">
        <v>140</v>
      </c>
      <c r="F33" s="20">
        <f t="shared" ref="F33:F51" si="5">E33*D33</f>
        <v>280</v>
      </c>
      <c r="G33" s="20"/>
      <c r="H33" s="20">
        <f t="shared" si="3"/>
        <v>0</v>
      </c>
      <c r="I33" s="20">
        <f t="shared" si="4"/>
        <v>280</v>
      </c>
    </row>
    <row r="34" s="1" customFormat="1" spans="1:9">
      <c r="A34" s="16">
        <v>27</v>
      </c>
      <c r="B34" s="33" t="s">
        <v>173</v>
      </c>
      <c r="C34" s="16" t="s">
        <v>15</v>
      </c>
      <c r="D34" s="20">
        <v>14</v>
      </c>
      <c r="E34" s="20">
        <v>18</v>
      </c>
      <c r="F34" s="20">
        <f t="shared" si="5"/>
        <v>252</v>
      </c>
      <c r="G34" s="20"/>
      <c r="H34" s="20">
        <f t="shared" si="3"/>
        <v>0</v>
      </c>
      <c r="I34" s="20">
        <f t="shared" si="4"/>
        <v>252</v>
      </c>
    </row>
    <row r="35" s="1" customFormat="1" spans="1:9">
      <c r="A35" s="16">
        <v>28</v>
      </c>
      <c r="B35" s="34" t="s">
        <v>174</v>
      </c>
      <c r="C35" s="16" t="s">
        <v>15</v>
      </c>
      <c r="D35" s="20">
        <v>15</v>
      </c>
      <c r="E35" s="20">
        <v>24</v>
      </c>
      <c r="F35" s="20">
        <f t="shared" si="5"/>
        <v>360</v>
      </c>
      <c r="G35" s="20">
        <v>0</v>
      </c>
      <c r="H35" s="20">
        <f t="shared" si="3"/>
        <v>0</v>
      </c>
      <c r="I35" s="20">
        <f t="shared" si="4"/>
        <v>360</v>
      </c>
    </row>
    <row r="36" s="1" customFormat="1" spans="1:9">
      <c r="A36" s="16">
        <v>29</v>
      </c>
      <c r="B36" s="34" t="s">
        <v>175</v>
      </c>
      <c r="C36" s="16" t="s">
        <v>15</v>
      </c>
      <c r="D36" s="20">
        <v>1</v>
      </c>
      <c r="E36" s="20">
        <v>20</v>
      </c>
      <c r="F36" s="20">
        <f t="shared" si="5"/>
        <v>20</v>
      </c>
      <c r="G36" s="20"/>
      <c r="H36" s="20">
        <f t="shared" si="3"/>
        <v>0</v>
      </c>
      <c r="I36" s="20">
        <f t="shared" si="4"/>
        <v>20</v>
      </c>
    </row>
    <row r="37" s="1" customFormat="1" spans="1:9">
      <c r="A37" s="16">
        <v>30</v>
      </c>
      <c r="B37" s="34" t="s">
        <v>176</v>
      </c>
      <c r="C37" s="16" t="s">
        <v>15</v>
      </c>
      <c r="D37" s="20">
        <v>0</v>
      </c>
      <c r="E37" s="20">
        <v>0</v>
      </c>
      <c r="F37" s="20">
        <f t="shared" si="5"/>
        <v>0</v>
      </c>
      <c r="G37" s="20"/>
      <c r="H37" s="20">
        <v>0</v>
      </c>
      <c r="I37" s="20">
        <v>100</v>
      </c>
    </row>
    <row r="38" s="1" customFormat="1" spans="1:9">
      <c r="A38" s="16">
        <v>31</v>
      </c>
      <c r="B38" s="33" t="s">
        <v>177</v>
      </c>
      <c r="C38" s="16" t="s">
        <v>15</v>
      </c>
      <c r="D38" s="20">
        <v>2</v>
      </c>
      <c r="E38" s="20">
        <v>30</v>
      </c>
      <c r="F38" s="20">
        <f t="shared" si="5"/>
        <v>60</v>
      </c>
      <c r="G38" s="20"/>
      <c r="H38" s="20">
        <f t="shared" si="3"/>
        <v>0</v>
      </c>
      <c r="I38" s="20">
        <f t="shared" si="4"/>
        <v>60</v>
      </c>
    </row>
    <row r="39" s="1" customFormat="1" spans="1:9">
      <c r="A39" s="16">
        <v>32</v>
      </c>
      <c r="B39" s="33" t="s">
        <v>178</v>
      </c>
      <c r="C39" s="16" t="s">
        <v>15</v>
      </c>
      <c r="D39" s="20">
        <v>0</v>
      </c>
      <c r="E39" s="20">
        <v>0</v>
      </c>
      <c r="F39" s="20">
        <f t="shared" si="5"/>
        <v>0</v>
      </c>
      <c r="G39" s="20"/>
      <c r="H39" s="20">
        <v>100</v>
      </c>
      <c r="I39" s="20">
        <f t="shared" si="4"/>
        <v>100</v>
      </c>
    </row>
    <row r="40" s="1" customFormat="1" spans="1:9">
      <c r="A40" s="16">
        <v>33</v>
      </c>
      <c r="B40" s="33" t="s">
        <v>179</v>
      </c>
      <c r="C40" s="16" t="s">
        <v>15</v>
      </c>
      <c r="D40" s="20">
        <v>0</v>
      </c>
      <c r="E40" s="20">
        <v>0</v>
      </c>
      <c r="F40" s="20">
        <f t="shared" si="5"/>
        <v>0</v>
      </c>
      <c r="G40" s="20"/>
      <c r="H40" s="20">
        <v>700</v>
      </c>
      <c r="I40" s="20">
        <f t="shared" si="4"/>
        <v>700</v>
      </c>
    </row>
    <row r="41" s="1" customFormat="1" spans="1:9">
      <c r="A41" s="16">
        <v>34</v>
      </c>
      <c r="B41" s="33" t="s">
        <v>180</v>
      </c>
      <c r="C41" s="16" t="s">
        <v>15</v>
      </c>
      <c r="D41" s="20">
        <v>9</v>
      </c>
      <c r="E41" s="20">
        <v>15</v>
      </c>
      <c r="F41" s="20">
        <f t="shared" si="5"/>
        <v>135</v>
      </c>
      <c r="G41" s="20"/>
      <c r="H41" s="20">
        <f t="shared" si="3"/>
        <v>0</v>
      </c>
      <c r="I41" s="20">
        <f t="shared" si="4"/>
        <v>135</v>
      </c>
    </row>
    <row r="42" s="1" customFormat="1" spans="1:9">
      <c r="A42" s="16">
        <v>35</v>
      </c>
      <c r="B42" s="33" t="s">
        <v>181</v>
      </c>
      <c r="C42" s="16" t="s">
        <v>15</v>
      </c>
      <c r="D42" s="20">
        <v>2</v>
      </c>
      <c r="E42" s="20">
        <v>40</v>
      </c>
      <c r="F42" s="20">
        <f t="shared" si="5"/>
        <v>80</v>
      </c>
      <c r="G42" s="20"/>
      <c r="H42" s="20">
        <f t="shared" si="3"/>
        <v>0</v>
      </c>
      <c r="I42" s="20">
        <f t="shared" si="4"/>
        <v>80</v>
      </c>
    </row>
    <row r="43" s="1" customFormat="1" spans="1:9">
      <c r="A43" s="16">
        <v>36</v>
      </c>
      <c r="B43" s="33" t="s">
        <v>182</v>
      </c>
      <c r="C43" s="16" t="s">
        <v>15</v>
      </c>
      <c r="D43" s="20">
        <v>1</v>
      </c>
      <c r="E43" s="20"/>
      <c r="F43" s="20">
        <f t="shared" si="5"/>
        <v>0</v>
      </c>
      <c r="G43" s="20"/>
      <c r="H43" s="20">
        <v>100</v>
      </c>
      <c r="I43" s="20">
        <f t="shared" si="4"/>
        <v>100</v>
      </c>
    </row>
    <row r="44" s="1" customFormat="1" spans="1:9">
      <c r="A44" s="16">
        <v>37</v>
      </c>
      <c r="B44" s="33" t="s">
        <v>183</v>
      </c>
      <c r="C44" s="16" t="s">
        <v>15</v>
      </c>
      <c r="D44" s="20">
        <v>1</v>
      </c>
      <c r="E44" s="20"/>
      <c r="F44" s="20">
        <f t="shared" si="5"/>
        <v>0</v>
      </c>
      <c r="G44" s="20">
        <v>40</v>
      </c>
      <c r="H44" s="20">
        <v>40</v>
      </c>
      <c r="I44" s="20">
        <f t="shared" si="4"/>
        <v>40</v>
      </c>
    </row>
    <row r="45" s="1" customFormat="1" spans="1:9">
      <c r="A45" s="16">
        <v>38</v>
      </c>
      <c r="B45" s="33" t="s">
        <v>184</v>
      </c>
      <c r="C45" s="16" t="s">
        <v>15</v>
      </c>
      <c r="D45" s="20">
        <v>2</v>
      </c>
      <c r="E45" s="20">
        <v>0</v>
      </c>
      <c r="F45" s="20">
        <f t="shared" si="5"/>
        <v>0</v>
      </c>
      <c r="G45" s="20">
        <v>50</v>
      </c>
      <c r="H45" s="20">
        <v>100</v>
      </c>
      <c r="I45" s="20">
        <f t="shared" si="4"/>
        <v>100</v>
      </c>
    </row>
    <row r="46" s="1" customFormat="1" spans="1:9">
      <c r="A46" s="16">
        <v>39</v>
      </c>
      <c r="B46" s="33" t="s">
        <v>185</v>
      </c>
      <c r="C46" s="16" t="s">
        <v>44</v>
      </c>
      <c r="D46" s="20">
        <v>10</v>
      </c>
      <c r="E46" s="20">
        <v>35</v>
      </c>
      <c r="F46" s="20">
        <f t="shared" si="5"/>
        <v>350</v>
      </c>
      <c r="G46" s="20"/>
      <c r="H46" s="20">
        <f t="shared" si="3"/>
        <v>0</v>
      </c>
      <c r="I46" s="20">
        <f t="shared" si="4"/>
        <v>350</v>
      </c>
    </row>
    <row r="47" s="1" customFormat="1" spans="1:9">
      <c r="A47" s="16">
        <v>40</v>
      </c>
      <c r="B47" s="33" t="s">
        <v>186</v>
      </c>
      <c r="C47" s="16" t="s">
        <v>22</v>
      </c>
      <c r="D47" s="20">
        <v>40</v>
      </c>
      <c r="E47" s="20">
        <v>1.65</v>
      </c>
      <c r="F47" s="20">
        <f t="shared" si="5"/>
        <v>66</v>
      </c>
      <c r="G47" s="20"/>
      <c r="H47" s="20">
        <f t="shared" si="3"/>
        <v>0</v>
      </c>
      <c r="I47" s="20">
        <f t="shared" si="4"/>
        <v>66</v>
      </c>
    </row>
    <row r="48" s="1" customFormat="1" spans="1:9">
      <c r="A48" s="16">
        <v>41</v>
      </c>
      <c r="B48" s="33" t="s">
        <v>187</v>
      </c>
      <c r="C48" s="16" t="s">
        <v>22</v>
      </c>
      <c r="D48" s="20">
        <v>40</v>
      </c>
      <c r="E48" s="20">
        <v>2.65</v>
      </c>
      <c r="F48" s="20">
        <f t="shared" si="5"/>
        <v>106</v>
      </c>
      <c r="G48" s="20"/>
      <c r="H48" s="20">
        <f t="shared" si="3"/>
        <v>0</v>
      </c>
      <c r="I48" s="20">
        <f t="shared" si="4"/>
        <v>106</v>
      </c>
    </row>
    <row r="49" s="1" customFormat="1" spans="1:9">
      <c r="A49" s="16">
        <v>42</v>
      </c>
      <c r="B49" s="33" t="s">
        <v>188</v>
      </c>
      <c r="C49" s="16" t="s">
        <v>15</v>
      </c>
      <c r="D49" s="20">
        <v>0</v>
      </c>
      <c r="E49" s="20"/>
      <c r="F49" s="20"/>
      <c r="G49" s="20"/>
      <c r="H49" s="20">
        <f t="shared" si="3"/>
        <v>0</v>
      </c>
      <c r="I49" s="20">
        <v>150</v>
      </c>
    </row>
    <row r="50" s="1" customFormat="1" spans="1:9">
      <c r="A50" s="16">
        <v>43</v>
      </c>
      <c r="B50" s="33" t="s">
        <v>189</v>
      </c>
      <c r="C50" s="16" t="s">
        <v>15</v>
      </c>
      <c r="D50" s="20">
        <v>0</v>
      </c>
      <c r="E50" s="20">
        <v>0</v>
      </c>
      <c r="F50" s="20">
        <f t="shared" si="5"/>
        <v>0</v>
      </c>
      <c r="G50" s="20"/>
      <c r="H50" s="20">
        <f t="shared" si="3"/>
        <v>0</v>
      </c>
      <c r="I50" s="20">
        <v>80</v>
      </c>
    </row>
    <row r="51" s="1" customFormat="1" spans="1:9">
      <c r="A51" s="16">
        <v>44</v>
      </c>
      <c r="B51" s="33" t="s">
        <v>190</v>
      </c>
      <c r="C51" s="16" t="s">
        <v>22</v>
      </c>
      <c r="D51" s="20">
        <v>12</v>
      </c>
      <c r="E51" s="20">
        <v>5.45</v>
      </c>
      <c r="F51" s="20">
        <f t="shared" si="5"/>
        <v>65.4</v>
      </c>
      <c r="G51" s="20"/>
      <c r="H51" s="20">
        <f t="shared" si="3"/>
        <v>0</v>
      </c>
      <c r="I51" s="20">
        <f t="shared" si="4"/>
        <v>65.4</v>
      </c>
    </row>
    <row r="52" s="1" customFormat="1" ht="16.2" spans="1:9">
      <c r="A52" s="16">
        <v>45</v>
      </c>
      <c r="B52" s="35" t="s">
        <v>40</v>
      </c>
      <c r="C52" s="36" t="s">
        <v>13</v>
      </c>
      <c r="D52" s="20">
        <v>1</v>
      </c>
      <c r="E52" s="20"/>
      <c r="F52" s="20">
        <f>D52*E52</f>
        <v>0</v>
      </c>
      <c r="G52" s="20">
        <v>60</v>
      </c>
      <c r="H52" s="20">
        <f t="shared" si="3"/>
        <v>60</v>
      </c>
      <c r="I52" s="20">
        <f t="shared" si="4"/>
        <v>60</v>
      </c>
    </row>
    <row r="53" s="1" customFormat="1" ht="16.2" spans="1:9">
      <c r="A53" s="16">
        <v>46</v>
      </c>
      <c r="B53" s="35" t="s">
        <v>41</v>
      </c>
      <c r="C53" s="36" t="s">
        <v>28</v>
      </c>
      <c r="D53" s="20">
        <v>1</v>
      </c>
      <c r="E53" s="20"/>
      <c r="F53" s="20">
        <f>D53*E53</f>
        <v>0</v>
      </c>
      <c r="G53" s="20">
        <v>60</v>
      </c>
      <c r="H53" s="20">
        <f t="shared" si="3"/>
        <v>60</v>
      </c>
      <c r="I53" s="20">
        <f t="shared" si="4"/>
        <v>60</v>
      </c>
    </row>
    <row r="54" s="2" customFormat="1" spans="1:9">
      <c r="A54" s="16">
        <v>47</v>
      </c>
      <c r="B54" s="23" t="s">
        <v>62</v>
      </c>
      <c r="C54" s="24"/>
      <c r="D54" s="24"/>
      <c r="E54" s="24"/>
      <c r="F54" s="24"/>
      <c r="G54" s="24"/>
      <c r="H54" s="24"/>
      <c r="I54" s="48">
        <f>SUM(I29:I53)</f>
        <v>6774.4</v>
      </c>
    </row>
    <row r="55" spans="1:9">
      <c r="A55" s="16">
        <v>48</v>
      </c>
      <c r="B55" s="37" t="s">
        <v>63</v>
      </c>
      <c r="C55" s="38"/>
      <c r="D55" s="38"/>
      <c r="E55" s="38"/>
      <c r="F55" s="38"/>
      <c r="G55" s="38"/>
      <c r="H55" s="38"/>
      <c r="I55" s="49"/>
    </row>
    <row r="56" ht="16.2" spans="1:9">
      <c r="A56" s="16">
        <v>49</v>
      </c>
      <c r="B56" s="39" t="s">
        <v>64</v>
      </c>
      <c r="C56" s="22" t="s">
        <v>22</v>
      </c>
      <c r="D56" s="40">
        <v>15</v>
      </c>
      <c r="E56" s="40">
        <v>4.4</v>
      </c>
      <c r="F56" s="40">
        <f t="shared" ref="F56:F75" si="6">D56*E56</f>
        <v>66</v>
      </c>
      <c r="G56" s="20"/>
      <c r="H56" s="20">
        <f t="shared" ref="H56:H72" si="7">D56*G56</f>
        <v>0</v>
      </c>
      <c r="I56" s="20">
        <f t="shared" ref="I56:I75" si="8">H56+F56</f>
        <v>66</v>
      </c>
    </row>
    <row r="57" ht="16.2" spans="1:9">
      <c r="A57" s="16">
        <v>50</v>
      </c>
      <c r="B57" s="21" t="s">
        <v>65</v>
      </c>
      <c r="C57" s="22" t="s">
        <v>22</v>
      </c>
      <c r="D57" s="40">
        <v>400</v>
      </c>
      <c r="E57" s="40">
        <v>2.6</v>
      </c>
      <c r="F57" s="40">
        <f t="shared" si="6"/>
        <v>1040</v>
      </c>
      <c r="G57" s="20"/>
      <c r="H57" s="20">
        <f t="shared" si="7"/>
        <v>0</v>
      </c>
      <c r="I57" s="20">
        <f t="shared" si="8"/>
        <v>1040</v>
      </c>
    </row>
    <row r="58" ht="15.6" spans="1:9">
      <c r="A58" s="16">
        <v>51</v>
      </c>
      <c r="B58" s="41" t="s">
        <v>66</v>
      </c>
      <c r="C58" s="42" t="s">
        <v>22</v>
      </c>
      <c r="D58" s="43">
        <v>150</v>
      </c>
      <c r="E58" s="43">
        <v>1.75</v>
      </c>
      <c r="F58" s="40">
        <f t="shared" si="6"/>
        <v>262.5</v>
      </c>
      <c r="G58" s="20"/>
      <c r="H58" s="20">
        <f t="shared" si="7"/>
        <v>0</v>
      </c>
      <c r="I58" s="20">
        <f t="shared" si="8"/>
        <v>262.5</v>
      </c>
    </row>
    <row r="59" ht="15.6" spans="1:9">
      <c r="A59" s="16">
        <v>52</v>
      </c>
      <c r="B59" s="41" t="s">
        <v>67</v>
      </c>
      <c r="C59" s="42" t="s">
        <v>22</v>
      </c>
      <c r="D59" s="43">
        <v>200</v>
      </c>
      <c r="E59" s="43">
        <v>1.1</v>
      </c>
      <c r="F59" s="40">
        <f t="shared" si="6"/>
        <v>220</v>
      </c>
      <c r="G59" s="20"/>
      <c r="H59" s="20">
        <f t="shared" si="7"/>
        <v>0</v>
      </c>
      <c r="I59" s="20">
        <f t="shared" si="8"/>
        <v>220</v>
      </c>
    </row>
    <row r="60" ht="15.6" spans="1:9">
      <c r="A60" s="16">
        <v>53</v>
      </c>
      <c r="B60" s="41" t="s">
        <v>68</v>
      </c>
      <c r="C60" s="42" t="s">
        <v>22</v>
      </c>
      <c r="D60" s="43">
        <v>60</v>
      </c>
      <c r="E60" s="43">
        <v>1.2</v>
      </c>
      <c r="F60" s="40">
        <f t="shared" si="6"/>
        <v>72</v>
      </c>
      <c r="G60" s="20"/>
      <c r="H60" s="20">
        <f t="shared" si="7"/>
        <v>0</v>
      </c>
      <c r="I60" s="20">
        <f t="shared" si="8"/>
        <v>72</v>
      </c>
    </row>
    <row r="61" ht="15.6" spans="1:9">
      <c r="A61" s="16">
        <v>54</v>
      </c>
      <c r="B61" s="41" t="s">
        <v>191</v>
      </c>
      <c r="C61" s="42" t="s">
        <v>192</v>
      </c>
      <c r="D61" s="43">
        <v>12</v>
      </c>
      <c r="E61" s="43">
        <v>3</v>
      </c>
      <c r="F61" s="40">
        <f t="shared" si="6"/>
        <v>36</v>
      </c>
      <c r="G61" s="20"/>
      <c r="H61" s="20">
        <f t="shared" si="7"/>
        <v>0</v>
      </c>
      <c r="I61" s="20">
        <f t="shared" si="8"/>
        <v>36</v>
      </c>
    </row>
    <row r="62" ht="15.6" spans="1:9">
      <c r="A62" s="16">
        <v>55</v>
      </c>
      <c r="B62" s="41" t="s">
        <v>193</v>
      </c>
      <c r="C62" s="42" t="s">
        <v>192</v>
      </c>
      <c r="D62" s="43">
        <v>5</v>
      </c>
      <c r="E62" s="43">
        <v>3</v>
      </c>
      <c r="F62" s="40">
        <f t="shared" si="6"/>
        <v>15</v>
      </c>
      <c r="G62" s="20"/>
      <c r="H62" s="20">
        <f t="shared" si="7"/>
        <v>0</v>
      </c>
      <c r="I62" s="20">
        <f t="shared" si="8"/>
        <v>15</v>
      </c>
    </row>
    <row r="63" ht="15.6" spans="1:9">
      <c r="A63" s="16">
        <v>56</v>
      </c>
      <c r="B63" s="41" t="s">
        <v>194</v>
      </c>
      <c r="C63" s="42" t="s">
        <v>15</v>
      </c>
      <c r="D63" s="43">
        <v>6</v>
      </c>
      <c r="E63" s="43">
        <v>3</v>
      </c>
      <c r="F63" s="40">
        <f t="shared" si="6"/>
        <v>18</v>
      </c>
      <c r="G63" s="20"/>
      <c r="H63" s="20">
        <f t="shared" si="7"/>
        <v>0</v>
      </c>
      <c r="I63" s="20">
        <f t="shared" si="8"/>
        <v>18</v>
      </c>
    </row>
    <row r="64" ht="15.6" spans="1:9">
      <c r="A64" s="16">
        <v>57</v>
      </c>
      <c r="B64" s="41" t="s">
        <v>71</v>
      </c>
      <c r="C64" s="42" t="s">
        <v>15</v>
      </c>
      <c r="D64" s="43">
        <v>12</v>
      </c>
      <c r="E64" s="43">
        <v>0.5</v>
      </c>
      <c r="F64" s="40">
        <f t="shared" si="6"/>
        <v>6</v>
      </c>
      <c r="G64" s="20"/>
      <c r="H64" s="20">
        <f t="shared" si="7"/>
        <v>0</v>
      </c>
      <c r="I64" s="20">
        <f t="shared" si="8"/>
        <v>6</v>
      </c>
    </row>
    <row r="65" ht="15.6" spans="1:9">
      <c r="A65" s="16">
        <v>58</v>
      </c>
      <c r="B65" s="41" t="s">
        <v>72</v>
      </c>
      <c r="C65" s="42" t="s">
        <v>15</v>
      </c>
      <c r="D65" s="43">
        <v>85</v>
      </c>
      <c r="E65" s="43">
        <v>0.5</v>
      </c>
      <c r="F65" s="40">
        <f t="shared" si="6"/>
        <v>42.5</v>
      </c>
      <c r="G65" s="20"/>
      <c r="H65" s="20">
        <f t="shared" si="7"/>
        <v>0</v>
      </c>
      <c r="I65" s="20">
        <f t="shared" si="8"/>
        <v>42.5</v>
      </c>
    </row>
    <row r="66" ht="15.6" spans="1:9">
      <c r="A66" s="16">
        <v>59</v>
      </c>
      <c r="B66" s="41" t="s">
        <v>73</v>
      </c>
      <c r="C66" s="42" t="s">
        <v>15</v>
      </c>
      <c r="D66" s="43">
        <v>1</v>
      </c>
      <c r="E66" s="43">
        <v>40</v>
      </c>
      <c r="F66" s="40">
        <f t="shared" si="6"/>
        <v>40</v>
      </c>
      <c r="G66" s="20"/>
      <c r="H66" s="20">
        <f t="shared" si="7"/>
        <v>0</v>
      </c>
      <c r="I66" s="20">
        <f t="shared" si="8"/>
        <v>40</v>
      </c>
    </row>
    <row r="67" ht="15.6" spans="1:9">
      <c r="A67" s="16">
        <v>60</v>
      </c>
      <c r="B67" s="41" t="s">
        <v>74</v>
      </c>
      <c r="C67" s="42" t="s">
        <v>15</v>
      </c>
      <c r="D67" s="43">
        <v>6</v>
      </c>
      <c r="E67" s="43">
        <v>7</v>
      </c>
      <c r="F67" s="40">
        <f t="shared" si="6"/>
        <v>42</v>
      </c>
      <c r="G67" s="20"/>
      <c r="H67" s="20">
        <f t="shared" si="7"/>
        <v>0</v>
      </c>
      <c r="I67" s="20">
        <f t="shared" si="8"/>
        <v>42</v>
      </c>
    </row>
    <row r="68" ht="15.6" spans="1:9">
      <c r="A68" s="16">
        <v>61</v>
      </c>
      <c r="B68" s="41" t="s">
        <v>195</v>
      </c>
      <c r="C68" s="42" t="s">
        <v>15</v>
      </c>
      <c r="D68" s="43">
        <v>2</v>
      </c>
      <c r="E68" s="43">
        <v>7</v>
      </c>
      <c r="F68" s="40">
        <f t="shared" ref="F68:F69" si="9">D68*E68</f>
        <v>14</v>
      </c>
      <c r="G68" s="20"/>
      <c r="H68" s="20">
        <f t="shared" ref="H68:H69" si="10">D68*G68</f>
        <v>0</v>
      </c>
      <c r="I68" s="20">
        <f t="shared" ref="I68:I69" si="11">H68+F68</f>
        <v>14</v>
      </c>
    </row>
    <row r="69" ht="15.6" spans="1:9">
      <c r="A69" s="16">
        <v>62</v>
      </c>
      <c r="B69" s="41" t="s">
        <v>196</v>
      </c>
      <c r="C69" s="42" t="s">
        <v>15</v>
      </c>
      <c r="D69" s="43">
        <v>1</v>
      </c>
      <c r="E69" s="43">
        <v>5</v>
      </c>
      <c r="F69" s="40">
        <f t="shared" si="9"/>
        <v>5</v>
      </c>
      <c r="G69" s="20"/>
      <c r="H69" s="20">
        <f t="shared" si="10"/>
        <v>0</v>
      </c>
      <c r="I69" s="20">
        <f t="shared" si="11"/>
        <v>5</v>
      </c>
    </row>
    <row r="70" ht="15.6" spans="1:9">
      <c r="A70" s="16">
        <v>63</v>
      </c>
      <c r="B70" s="41" t="s">
        <v>197</v>
      </c>
      <c r="C70" s="42" t="s">
        <v>15</v>
      </c>
      <c r="D70" s="43">
        <v>80</v>
      </c>
      <c r="E70" s="43">
        <v>0.5</v>
      </c>
      <c r="F70" s="40">
        <f t="shared" si="6"/>
        <v>40</v>
      </c>
      <c r="G70" s="20"/>
      <c r="H70" s="20">
        <f t="shared" si="7"/>
        <v>0</v>
      </c>
      <c r="I70" s="20">
        <f t="shared" si="8"/>
        <v>40</v>
      </c>
    </row>
    <row r="71" ht="15" spans="1:9">
      <c r="A71" s="16">
        <v>64</v>
      </c>
      <c r="B71" s="50" t="s">
        <v>198</v>
      </c>
      <c r="C71" s="40" t="s">
        <v>15</v>
      </c>
      <c r="D71" s="40">
        <v>1</v>
      </c>
      <c r="E71" s="40">
        <v>100</v>
      </c>
      <c r="F71" s="40">
        <f t="shared" si="6"/>
        <v>100</v>
      </c>
      <c r="G71" s="40"/>
      <c r="H71" s="40">
        <f t="shared" si="7"/>
        <v>0</v>
      </c>
      <c r="I71" s="40">
        <f t="shared" si="8"/>
        <v>100</v>
      </c>
    </row>
    <row r="72" ht="15" spans="1:9">
      <c r="A72" s="16">
        <v>65</v>
      </c>
      <c r="B72" s="50" t="s">
        <v>199</v>
      </c>
      <c r="C72" s="40" t="s">
        <v>15</v>
      </c>
      <c r="D72" s="40">
        <v>1</v>
      </c>
      <c r="E72" s="40">
        <v>100</v>
      </c>
      <c r="F72" s="40">
        <f t="shared" si="6"/>
        <v>100</v>
      </c>
      <c r="G72" s="40"/>
      <c r="H72" s="40">
        <f t="shared" si="7"/>
        <v>0</v>
      </c>
      <c r="I72" s="40">
        <f t="shared" si="8"/>
        <v>100</v>
      </c>
    </row>
    <row r="73" ht="15.6" spans="1:9">
      <c r="A73" s="16">
        <v>66</v>
      </c>
      <c r="B73" s="51" t="s">
        <v>200</v>
      </c>
      <c r="C73" s="43" t="s">
        <v>44</v>
      </c>
      <c r="D73" s="43">
        <v>0</v>
      </c>
      <c r="E73" s="43"/>
      <c r="F73" s="40">
        <f t="shared" si="6"/>
        <v>0</v>
      </c>
      <c r="G73" s="40"/>
      <c r="H73" s="40">
        <v>300</v>
      </c>
      <c r="I73" s="40">
        <f t="shared" si="8"/>
        <v>300</v>
      </c>
    </row>
    <row r="74" ht="15.6" spans="1:9">
      <c r="A74" s="16">
        <v>67</v>
      </c>
      <c r="B74" s="41" t="s">
        <v>201</v>
      </c>
      <c r="C74" s="42" t="s">
        <v>15</v>
      </c>
      <c r="D74" s="43">
        <v>104</v>
      </c>
      <c r="E74" s="43"/>
      <c r="F74" s="40">
        <f t="shared" si="6"/>
        <v>0</v>
      </c>
      <c r="G74" s="20">
        <v>15</v>
      </c>
      <c r="H74" s="20">
        <f>D74*G74</f>
        <v>1560</v>
      </c>
      <c r="I74" s="20">
        <f t="shared" si="8"/>
        <v>1560</v>
      </c>
    </row>
    <row r="75" ht="15.6" spans="1:9">
      <c r="A75" s="16">
        <v>68</v>
      </c>
      <c r="B75" s="52" t="s">
        <v>202</v>
      </c>
      <c r="C75" s="43" t="s">
        <v>13</v>
      </c>
      <c r="D75" s="43">
        <v>1</v>
      </c>
      <c r="E75" s="43"/>
      <c r="F75" s="40">
        <f t="shared" si="6"/>
        <v>0</v>
      </c>
      <c r="G75" s="40"/>
      <c r="H75" s="40">
        <v>30</v>
      </c>
      <c r="I75" s="40">
        <f t="shared" si="8"/>
        <v>30</v>
      </c>
    </row>
    <row r="76" spans="1:9">
      <c r="A76" s="16">
        <v>69</v>
      </c>
      <c r="B76" s="53" t="s">
        <v>31</v>
      </c>
      <c r="C76" s="54"/>
      <c r="D76" s="54"/>
      <c r="E76" s="54"/>
      <c r="F76" s="54"/>
      <c r="G76" s="54"/>
      <c r="H76" s="54"/>
      <c r="I76" s="77">
        <f>SUM(I56:I75)</f>
        <v>4009</v>
      </c>
    </row>
    <row r="77" spans="1:9">
      <c r="A77" s="16">
        <v>70</v>
      </c>
      <c r="B77" s="55" t="s">
        <v>203</v>
      </c>
      <c r="C77" s="56"/>
      <c r="D77" s="56"/>
      <c r="E77" s="56"/>
      <c r="F77" s="56"/>
      <c r="G77" s="56"/>
      <c r="H77" s="56"/>
      <c r="I77" s="78"/>
    </row>
    <row r="78" ht="15.6" spans="1:9">
      <c r="A78" s="16">
        <v>71</v>
      </c>
      <c r="B78" s="57" t="s">
        <v>91</v>
      </c>
      <c r="C78" s="19" t="s">
        <v>22</v>
      </c>
      <c r="D78" s="40">
        <v>15</v>
      </c>
      <c r="E78" s="40">
        <v>10</v>
      </c>
      <c r="F78" s="40">
        <f t="shared" ref="F78:F80" si="12">D78*E78</f>
        <v>150</v>
      </c>
      <c r="G78" s="40">
        <v>10</v>
      </c>
      <c r="H78" s="40">
        <f t="shared" ref="H78:H80" si="13">D78*G78</f>
        <v>150</v>
      </c>
      <c r="I78" s="40">
        <f t="shared" ref="I78:I80" si="14">H78+F78</f>
        <v>300</v>
      </c>
    </row>
    <row r="79" ht="15.6" spans="1:9">
      <c r="A79" s="16">
        <v>72</v>
      </c>
      <c r="B79" s="57" t="s">
        <v>40</v>
      </c>
      <c r="C79" s="19" t="s">
        <v>13</v>
      </c>
      <c r="D79" s="40">
        <v>1</v>
      </c>
      <c r="E79" s="40"/>
      <c r="F79" s="40">
        <f t="shared" si="12"/>
        <v>0</v>
      </c>
      <c r="G79" s="40">
        <v>50</v>
      </c>
      <c r="H79" s="40">
        <f t="shared" si="13"/>
        <v>50</v>
      </c>
      <c r="I79" s="40">
        <f t="shared" si="14"/>
        <v>50</v>
      </c>
    </row>
    <row r="80" ht="17.4" spans="1:9">
      <c r="A80" s="16">
        <v>73</v>
      </c>
      <c r="B80" s="30" t="s">
        <v>93</v>
      </c>
      <c r="C80" s="27" t="s">
        <v>28</v>
      </c>
      <c r="D80" s="40">
        <v>1</v>
      </c>
      <c r="E80" s="40"/>
      <c r="F80" s="40">
        <f t="shared" si="12"/>
        <v>0</v>
      </c>
      <c r="G80" s="40">
        <v>40</v>
      </c>
      <c r="H80" s="40">
        <f t="shared" si="13"/>
        <v>40</v>
      </c>
      <c r="I80" s="40">
        <f t="shared" si="14"/>
        <v>40</v>
      </c>
    </row>
    <row r="81" ht="15.6" spans="1:9">
      <c r="A81" s="16">
        <v>74</v>
      </c>
      <c r="B81" s="31" t="s">
        <v>31</v>
      </c>
      <c r="C81" s="24"/>
      <c r="D81" s="24"/>
      <c r="E81" s="24"/>
      <c r="F81" s="24"/>
      <c r="G81" s="24"/>
      <c r="H81" s="24"/>
      <c r="I81" s="79">
        <f>SUM(I78:I80)</f>
        <v>390</v>
      </c>
    </row>
    <row r="82" ht="15.6" spans="1:9">
      <c r="A82" s="16">
        <v>75</v>
      </c>
      <c r="B82" s="14" t="s">
        <v>204</v>
      </c>
      <c r="C82" s="58"/>
      <c r="D82" s="58"/>
      <c r="E82" s="58"/>
      <c r="F82" s="58"/>
      <c r="G82" s="58"/>
      <c r="H82" s="58"/>
      <c r="I82" s="80"/>
    </row>
    <row r="83" ht="17.4" spans="1:9">
      <c r="A83" s="16">
        <v>76</v>
      </c>
      <c r="B83" s="59" t="s">
        <v>205</v>
      </c>
      <c r="C83" s="60" t="s">
        <v>22</v>
      </c>
      <c r="D83" s="40">
        <v>70</v>
      </c>
      <c r="E83" s="40"/>
      <c r="F83" s="40">
        <f t="shared" ref="F83" si="15">D83*E83</f>
        <v>0</v>
      </c>
      <c r="G83" s="40">
        <v>7</v>
      </c>
      <c r="H83" s="40">
        <v>490</v>
      </c>
      <c r="I83" s="40">
        <f t="shared" ref="I83" si="16">H83+F83</f>
        <v>490</v>
      </c>
    </row>
    <row r="84" ht="15.6" spans="1:9">
      <c r="A84" s="16">
        <v>77</v>
      </c>
      <c r="B84" s="31" t="s">
        <v>31</v>
      </c>
      <c r="C84" s="24"/>
      <c r="D84" s="24"/>
      <c r="E84" s="24"/>
      <c r="F84" s="24"/>
      <c r="G84" s="24"/>
      <c r="H84" s="24"/>
      <c r="I84" s="79">
        <f>SUM(I83:I83)</f>
        <v>490</v>
      </c>
    </row>
    <row r="85" ht="15.6" spans="1:9">
      <c r="A85" s="16">
        <v>78</v>
      </c>
      <c r="B85" s="14" t="s">
        <v>98</v>
      </c>
      <c r="C85" s="58"/>
      <c r="D85" s="58"/>
      <c r="E85" s="58"/>
      <c r="F85" s="58"/>
      <c r="G85" s="58"/>
      <c r="H85" s="58"/>
      <c r="I85" s="80"/>
    </row>
    <row r="86" s="3" customFormat="1" ht="17.4" spans="1:9">
      <c r="A86" s="16">
        <v>79</v>
      </c>
      <c r="B86" s="30" t="s">
        <v>206</v>
      </c>
      <c r="C86" s="27" t="s">
        <v>38</v>
      </c>
      <c r="D86" s="28">
        <v>6.2</v>
      </c>
      <c r="E86" s="28"/>
      <c r="F86" s="28"/>
      <c r="G86" s="28">
        <v>30</v>
      </c>
      <c r="H86" s="28">
        <f t="shared" ref="H86:H90" si="17">G86*D86</f>
        <v>186</v>
      </c>
      <c r="I86" s="28">
        <f t="shared" ref="I86:I99" si="18">H86+F86</f>
        <v>186</v>
      </c>
    </row>
    <row r="87" s="3" customFormat="1" ht="17.4" spans="1:9">
      <c r="A87" s="16">
        <v>80</v>
      </c>
      <c r="B87" s="30" t="s">
        <v>207</v>
      </c>
      <c r="C87" s="27" t="s">
        <v>38</v>
      </c>
      <c r="D87" s="28">
        <v>7</v>
      </c>
      <c r="E87" s="28"/>
      <c r="F87" s="28"/>
      <c r="G87" s="28">
        <v>30</v>
      </c>
      <c r="H87" s="28">
        <f t="shared" si="17"/>
        <v>210</v>
      </c>
      <c r="I87" s="28">
        <f t="shared" si="18"/>
        <v>210</v>
      </c>
    </row>
    <row r="88" s="3" customFormat="1" ht="17.4" spans="1:9">
      <c r="A88" s="16">
        <v>81</v>
      </c>
      <c r="B88" s="30" t="s">
        <v>208</v>
      </c>
      <c r="C88" s="27" t="s">
        <v>38</v>
      </c>
      <c r="D88" s="28">
        <v>3</v>
      </c>
      <c r="E88" s="28"/>
      <c r="F88" s="28"/>
      <c r="G88" s="28">
        <v>30</v>
      </c>
      <c r="H88" s="28">
        <f t="shared" si="17"/>
        <v>90</v>
      </c>
      <c r="I88" s="28">
        <f t="shared" si="18"/>
        <v>90</v>
      </c>
    </row>
    <row r="89" s="3" customFormat="1" ht="17.4" spans="1:9">
      <c r="A89" s="16">
        <v>82</v>
      </c>
      <c r="B89" s="30" t="s">
        <v>209</v>
      </c>
      <c r="C89" s="27" t="s">
        <v>38</v>
      </c>
      <c r="D89" s="28">
        <v>10</v>
      </c>
      <c r="E89" s="28"/>
      <c r="F89" s="28"/>
      <c r="G89" s="28">
        <v>30</v>
      </c>
      <c r="H89" s="28">
        <f t="shared" si="17"/>
        <v>300</v>
      </c>
      <c r="I89" s="28">
        <f t="shared" si="18"/>
        <v>300</v>
      </c>
    </row>
    <row r="90" s="3" customFormat="1" ht="17.4" spans="1:9">
      <c r="A90" s="16">
        <v>83</v>
      </c>
      <c r="B90" s="30" t="s">
        <v>210</v>
      </c>
      <c r="C90" s="27" t="s">
        <v>38</v>
      </c>
      <c r="D90" s="28">
        <v>60</v>
      </c>
      <c r="E90" s="28"/>
      <c r="F90" s="28"/>
      <c r="G90" s="28">
        <v>30</v>
      </c>
      <c r="H90" s="28">
        <f t="shared" si="17"/>
        <v>1800</v>
      </c>
      <c r="I90" s="28">
        <f t="shared" si="18"/>
        <v>1800</v>
      </c>
    </row>
    <row r="91" s="3" customFormat="1" ht="17.4" spans="1:9">
      <c r="A91" s="16">
        <v>84</v>
      </c>
      <c r="B91" s="30" t="s">
        <v>211</v>
      </c>
      <c r="C91" s="27" t="s">
        <v>15</v>
      </c>
      <c r="D91" s="28">
        <v>28</v>
      </c>
      <c r="E91" s="28">
        <v>15.5</v>
      </c>
      <c r="F91" s="28">
        <f t="shared" ref="F91:F97" si="19">E91*D91</f>
        <v>434</v>
      </c>
      <c r="G91" s="28">
        <v>0</v>
      </c>
      <c r="H91" s="28">
        <v>0</v>
      </c>
      <c r="I91" s="28">
        <f t="shared" si="18"/>
        <v>434</v>
      </c>
    </row>
    <row r="92" s="3" customFormat="1" ht="17.4" spans="1:9">
      <c r="A92" s="16">
        <v>85</v>
      </c>
      <c r="B92" s="30" t="s">
        <v>212</v>
      </c>
      <c r="C92" s="27" t="s">
        <v>15</v>
      </c>
      <c r="D92" s="28">
        <v>3</v>
      </c>
      <c r="E92" s="28">
        <v>18</v>
      </c>
      <c r="F92" s="28">
        <f t="shared" si="19"/>
        <v>54</v>
      </c>
      <c r="G92" s="28"/>
      <c r="H92" s="28"/>
      <c r="I92" s="28">
        <f t="shared" si="18"/>
        <v>54</v>
      </c>
    </row>
    <row r="93" s="3" customFormat="1" ht="17.4" spans="1:9">
      <c r="A93" s="16">
        <v>86</v>
      </c>
      <c r="B93" s="30" t="s">
        <v>213</v>
      </c>
      <c r="C93" s="27" t="s">
        <v>192</v>
      </c>
      <c r="D93" s="28">
        <v>5</v>
      </c>
      <c r="E93" s="28">
        <v>25</v>
      </c>
      <c r="F93" s="28">
        <f t="shared" si="19"/>
        <v>125</v>
      </c>
      <c r="G93" s="28"/>
      <c r="H93" s="28"/>
      <c r="I93" s="28">
        <f t="shared" si="18"/>
        <v>125</v>
      </c>
    </row>
    <row r="94" s="3" customFormat="1" ht="17.4" spans="1:9">
      <c r="A94" s="16">
        <v>87</v>
      </c>
      <c r="B94" s="30" t="s">
        <v>214</v>
      </c>
      <c r="C94" s="27" t="s">
        <v>192</v>
      </c>
      <c r="D94" s="28">
        <v>2</v>
      </c>
      <c r="E94" s="28">
        <v>20</v>
      </c>
      <c r="F94" s="28">
        <f t="shared" si="19"/>
        <v>40</v>
      </c>
      <c r="G94" s="28"/>
      <c r="H94" s="28"/>
      <c r="I94" s="28">
        <f t="shared" si="18"/>
        <v>40</v>
      </c>
    </row>
    <row r="95" s="3" customFormat="1" ht="17.4" spans="1:9">
      <c r="A95" s="16">
        <v>88</v>
      </c>
      <c r="B95" s="30" t="s">
        <v>215</v>
      </c>
      <c r="C95" s="27" t="s">
        <v>216</v>
      </c>
      <c r="D95" s="28">
        <v>10</v>
      </c>
      <c r="E95" s="28">
        <v>12</v>
      </c>
      <c r="F95" s="28">
        <f t="shared" si="19"/>
        <v>120</v>
      </c>
      <c r="G95" s="28"/>
      <c r="H95" s="28"/>
      <c r="I95" s="28">
        <f t="shared" si="18"/>
        <v>120</v>
      </c>
    </row>
    <row r="96" s="3" customFormat="1" ht="17.4" spans="1:9">
      <c r="A96" s="16">
        <v>89</v>
      </c>
      <c r="B96" s="30" t="s">
        <v>217</v>
      </c>
      <c r="C96" s="27" t="s">
        <v>15</v>
      </c>
      <c r="D96" s="28">
        <v>5</v>
      </c>
      <c r="E96" s="28">
        <v>7</v>
      </c>
      <c r="F96" s="28">
        <f t="shared" si="19"/>
        <v>35</v>
      </c>
      <c r="G96" s="28"/>
      <c r="H96" s="28"/>
      <c r="I96" s="28">
        <f t="shared" si="18"/>
        <v>35</v>
      </c>
    </row>
    <row r="97" s="3" customFormat="1" ht="17.4" spans="1:9">
      <c r="A97" s="16">
        <v>90</v>
      </c>
      <c r="B97" s="30" t="s">
        <v>218</v>
      </c>
      <c r="C97" s="27" t="s">
        <v>15</v>
      </c>
      <c r="D97" s="28">
        <v>4</v>
      </c>
      <c r="E97" s="28">
        <v>17</v>
      </c>
      <c r="F97" s="28">
        <f t="shared" si="19"/>
        <v>68</v>
      </c>
      <c r="G97" s="28"/>
      <c r="H97" s="28"/>
      <c r="I97" s="28">
        <f t="shared" si="18"/>
        <v>68</v>
      </c>
    </row>
    <row r="98" spans="1:9">
      <c r="A98" s="16">
        <v>91</v>
      </c>
      <c r="B98" s="61" t="s">
        <v>219</v>
      </c>
      <c r="C98" s="20" t="s">
        <v>13</v>
      </c>
      <c r="D98" s="20">
        <v>1</v>
      </c>
      <c r="E98" s="20"/>
      <c r="F98" s="20">
        <f t="shared" ref="F98:F99" si="20">D98*E98</f>
        <v>0</v>
      </c>
      <c r="G98" s="20">
        <v>220</v>
      </c>
      <c r="H98" s="20">
        <f t="shared" ref="H98:H99" si="21">D98*G98</f>
        <v>220</v>
      </c>
      <c r="I98" s="20">
        <f t="shared" si="18"/>
        <v>220</v>
      </c>
    </row>
    <row r="99" spans="1:9">
      <c r="A99" s="16">
        <v>92</v>
      </c>
      <c r="B99" s="61" t="s">
        <v>41</v>
      </c>
      <c r="C99" s="20" t="s">
        <v>28</v>
      </c>
      <c r="D99" s="20">
        <v>2</v>
      </c>
      <c r="E99" s="20"/>
      <c r="F99" s="20">
        <f t="shared" si="20"/>
        <v>0</v>
      </c>
      <c r="G99" s="20">
        <v>40</v>
      </c>
      <c r="H99" s="20">
        <f t="shared" si="21"/>
        <v>80</v>
      </c>
      <c r="I99" s="20">
        <f t="shared" si="18"/>
        <v>80</v>
      </c>
    </row>
    <row r="100" ht="15.6" spans="1:9">
      <c r="A100" s="16">
        <v>93</v>
      </c>
      <c r="B100" s="31" t="s">
        <v>31</v>
      </c>
      <c r="C100" s="24"/>
      <c r="D100" s="24"/>
      <c r="E100" s="24"/>
      <c r="F100" s="24"/>
      <c r="G100" s="24"/>
      <c r="H100" s="24"/>
      <c r="I100" s="79">
        <f>SUM(I86:I99)</f>
        <v>3762</v>
      </c>
    </row>
    <row r="101" spans="1:9">
      <c r="A101" s="16">
        <v>94</v>
      </c>
      <c r="B101" s="37" t="s">
        <v>126</v>
      </c>
      <c r="C101" s="38"/>
      <c r="D101" s="38"/>
      <c r="E101" s="38"/>
      <c r="F101" s="38"/>
      <c r="G101" s="38"/>
      <c r="H101" s="38"/>
      <c r="I101" s="49"/>
    </row>
    <row r="102" ht="41.4" spans="1:9">
      <c r="A102" s="16">
        <v>95</v>
      </c>
      <c r="B102" s="62" t="s">
        <v>220</v>
      </c>
      <c r="C102" s="20" t="s">
        <v>38</v>
      </c>
      <c r="D102" s="20">
        <v>335</v>
      </c>
      <c r="E102" s="20">
        <v>0</v>
      </c>
      <c r="F102" s="20">
        <f>D102*E102</f>
        <v>0</v>
      </c>
      <c r="G102" s="20">
        <v>0</v>
      </c>
      <c r="H102" s="20">
        <v>1100</v>
      </c>
      <c r="I102" s="20">
        <f>H102+F102</f>
        <v>1100</v>
      </c>
    </row>
    <row r="103" ht="15.75" customHeight="1" spans="1:9">
      <c r="A103" s="16">
        <v>96</v>
      </c>
      <c r="B103" s="63" t="s">
        <v>221</v>
      </c>
      <c r="C103" s="64" t="s">
        <v>38</v>
      </c>
      <c r="D103" s="20">
        <v>335</v>
      </c>
      <c r="E103" s="20">
        <v>0</v>
      </c>
      <c r="F103" s="20">
        <f t="shared" ref="F103:F105" si="22">D103*E103</f>
        <v>0</v>
      </c>
      <c r="G103" s="20">
        <v>15</v>
      </c>
      <c r="H103" s="20">
        <f t="shared" ref="H103:H105" si="23">D103*G103</f>
        <v>5025</v>
      </c>
      <c r="I103" s="20">
        <f t="shared" ref="I103:I105" si="24">H103+F103</f>
        <v>5025</v>
      </c>
    </row>
    <row r="104" spans="1:9">
      <c r="A104" s="16">
        <v>97</v>
      </c>
      <c r="B104" s="61" t="s">
        <v>222</v>
      </c>
      <c r="C104" s="20"/>
      <c r="D104" s="20">
        <v>1</v>
      </c>
      <c r="E104" s="20"/>
      <c r="F104" s="20">
        <f t="shared" si="22"/>
        <v>0</v>
      </c>
      <c r="G104" s="20">
        <v>140</v>
      </c>
      <c r="H104" s="20">
        <f t="shared" si="23"/>
        <v>140</v>
      </c>
      <c r="I104" s="20">
        <f t="shared" si="24"/>
        <v>140</v>
      </c>
    </row>
    <row r="105" spans="1:9">
      <c r="A105" s="16">
        <v>98</v>
      </c>
      <c r="B105" s="61" t="s">
        <v>41</v>
      </c>
      <c r="C105" s="20" t="s">
        <v>28</v>
      </c>
      <c r="D105" s="20">
        <v>1</v>
      </c>
      <c r="E105" s="20"/>
      <c r="F105" s="20">
        <f t="shared" si="22"/>
        <v>0</v>
      </c>
      <c r="G105" s="20">
        <v>60</v>
      </c>
      <c r="H105" s="20">
        <f t="shared" si="23"/>
        <v>60</v>
      </c>
      <c r="I105" s="20">
        <f t="shared" si="24"/>
        <v>60</v>
      </c>
    </row>
    <row r="106" ht="15.6" spans="1:9">
      <c r="A106" s="16">
        <v>99</v>
      </c>
      <c r="B106" s="31" t="s">
        <v>31</v>
      </c>
      <c r="C106" s="24"/>
      <c r="D106" s="24"/>
      <c r="E106" s="24"/>
      <c r="F106" s="24"/>
      <c r="G106" s="24"/>
      <c r="H106" s="24"/>
      <c r="I106" s="79">
        <f>SUM(I102:I105)</f>
        <v>6325</v>
      </c>
    </row>
    <row r="107" spans="1:9">
      <c r="A107" s="16">
        <v>100</v>
      </c>
      <c r="B107" s="65" t="s">
        <v>223</v>
      </c>
      <c r="C107" s="56"/>
      <c r="D107" s="56"/>
      <c r="E107" s="56"/>
      <c r="F107" s="56"/>
      <c r="G107" s="56"/>
      <c r="H107" s="56"/>
      <c r="I107" s="78"/>
    </row>
    <row r="108" ht="16.2" spans="1:9">
      <c r="A108" s="16">
        <v>101</v>
      </c>
      <c r="B108" s="41" t="s">
        <v>224</v>
      </c>
      <c r="C108" s="36" t="s">
        <v>38</v>
      </c>
      <c r="D108" s="16">
        <v>90</v>
      </c>
      <c r="E108" s="16"/>
      <c r="F108" s="20">
        <f t="shared" ref="F108:F117" si="25">D108*E108</f>
        <v>0</v>
      </c>
      <c r="G108" s="20">
        <v>10</v>
      </c>
      <c r="H108" s="20">
        <f t="shared" ref="H108:H117" si="26">D108*G108</f>
        <v>900</v>
      </c>
      <c r="I108" s="20">
        <f t="shared" ref="I108:I113" si="27">H108+F108</f>
        <v>900</v>
      </c>
    </row>
    <row r="109" ht="16.2" spans="1:9">
      <c r="A109" s="16">
        <v>102</v>
      </c>
      <c r="B109" s="41" t="s">
        <v>144</v>
      </c>
      <c r="C109" s="36" t="s">
        <v>38</v>
      </c>
      <c r="D109" s="16">
        <v>90</v>
      </c>
      <c r="E109" s="16"/>
      <c r="F109" s="20">
        <f t="shared" si="25"/>
        <v>0</v>
      </c>
      <c r="G109" s="66">
        <v>5</v>
      </c>
      <c r="H109" s="66">
        <f t="shared" si="26"/>
        <v>450</v>
      </c>
      <c r="I109" s="66">
        <f t="shared" si="27"/>
        <v>450</v>
      </c>
    </row>
    <row r="110" ht="16.2" spans="1:9">
      <c r="A110" s="16">
        <v>103</v>
      </c>
      <c r="B110" s="41" t="s">
        <v>225</v>
      </c>
      <c r="C110" s="36" t="s">
        <v>15</v>
      </c>
      <c r="D110" s="16">
        <v>2</v>
      </c>
      <c r="E110" s="16">
        <v>18</v>
      </c>
      <c r="F110" s="20">
        <f t="shared" si="25"/>
        <v>36</v>
      </c>
      <c r="G110" s="66"/>
      <c r="H110" s="66">
        <f t="shared" si="26"/>
        <v>0</v>
      </c>
      <c r="I110" s="66">
        <f t="shared" si="27"/>
        <v>36</v>
      </c>
    </row>
    <row r="111" ht="16.2" spans="1:9">
      <c r="A111" s="16">
        <v>104</v>
      </c>
      <c r="B111" s="41" t="s">
        <v>226</v>
      </c>
      <c r="C111" s="36" t="s">
        <v>192</v>
      </c>
      <c r="D111" s="16">
        <v>2</v>
      </c>
      <c r="E111" s="16">
        <v>18</v>
      </c>
      <c r="F111" s="20">
        <f t="shared" si="25"/>
        <v>36</v>
      </c>
      <c r="G111" s="66"/>
      <c r="H111" s="66">
        <f t="shared" si="26"/>
        <v>0</v>
      </c>
      <c r="I111" s="66">
        <f t="shared" si="27"/>
        <v>36</v>
      </c>
    </row>
    <row r="112" ht="16.2" spans="1:9">
      <c r="A112" s="16">
        <v>105</v>
      </c>
      <c r="B112" s="41" t="s">
        <v>40</v>
      </c>
      <c r="C112" s="36" t="s">
        <v>28</v>
      </c>
      <c r="D112" s="16">
        <v>1</v>
      </c>
      <c r="E112" s="16"/>
      <c r="F112" s="20">
        <f t="shared" si="25"/>
        <v>0</v>
      </c>
      <c r="G112" s="66">
        <v>80</v>
      </c>
      <c r="H112" s="66">
        <f t="shared" si="26"/>
        <v>80</v>
      </c>
      <c r="I112" s="66">
        <f t="shared" si="27"/>
        <v>80</v>
      </c>
    </row>
    <row r="113" ht="16.2" spans="1:9">
      <c r="A113" s="16">
        <v>106</v>
      </c>
      <c r="B113" s="41" t="s">
        <v>93</v>
      </c>
      <c r="C113" s="36" t="s">
        <v>28</v>
      </c>
      <c r="D113" s="16">
        <v>1</v>
      </c>
      <c r="E113" s="16"/>
      <c r="F113" s="20">
        <f t="shared" si="25"/>
        <v>0</v>
      </c>
      <c r="G113" s="66">
        <v>60</v>
      </c>
      <c r="H113" s="66">
        <f t="shared" si="26"/>
        <v>60</v>
      </c>
      <c r="I113" s="66">
        <f t="shared" si="27"/>
        <v>60</v>
      </c>
    </row>
    <row r="114" ht="16.2" spans="1:9">
      <c r="A114" s="16">
        <v>107</v>
      </c>
      <c r="B114" s="67" t="s">
        <v>31</v>
      </c>
      <c r="C114" s="68"/>
      <c r="D114" s="24"/>
      <c r="E114" s="24"/>
      <c r="F114" s="54">
        <f t="shared" si="25"/>
        <v>0</v>
      </c>
      <c r="G114" s="54"/>
      <c r="H114" s="54">
        <f t="shared" si="26"/>
        <v>0</v>
      </c>
      <c r="I114" s="77">
        <f>SUM(I108:I113)</f>
        <v>1562</v>
      </c>
    </row>
    <row r="115" ht="16.2" spans="1:9">
      <c r="A115" s="16">
        <v>108</v>
      </c>
      <c r="B115" s="69" t="s">
        <v>148</v>
      </c>
      <c r="C115" s="70"/>
      <c r="D115" s="58"/>
      <c r="E115" s="58"/>
      <c r="F115" s="56">
        <f t="shared" si="25"/>
        <v>0</v>
      </c>
      <c r="G115" s="56"/>
      <c r="H115" s="56">
        <f t="shared" si="26"/>
        <v>0</v>
      </c>
      <c r="I115" s="56"/>
    </row>
    <row r="116" ht="15.6" spans="1:9">
      <c r="A116" s="16">
        <v>109</v>
      </c>
      <c r="B116" s="71" t="s">
        <v>227</v>
      </c>
      <c r="C116" s="71" t="s">
        <v>15</v>
      </c>
      <c r="D116" s="71">
        <v>4</v>
      </c>
      <c r="E116" s="66">
        <v>15</v>
      </c>
      <c r="F116" s="20">
        <f t="shared" si="25"/>
        <v>60</v>
      </c>
      <c r="G116" s="71"/>
      <c r="H116" s="66">
        <f t="shared" si="26"/>
        <v>0</v>
      </c>
      <c r="I116" s="81">
        <f>H116+F116</f>
        <v>60</v>
      </c>
    </row>
    <row r="117" ht="16.2" spans="1:9">
      <c r="A117" s="16">
        <v>110</v>
      </c>
      <c r="B117" s="71" t="s">
        <v>228</v>
      </c>
      <c r="C117" s="36" t="s">
        <v>15</v>
      </c>
      <c r="D117" s="16">
        <v>5</v>
      </c>
      <c r="E117" s="16"/>
      <c r="F117" s="66">
        <f t="shared" si="25"/>
        <v>0</v>
      </c>
      <c r="G117" s="66">
        <v>70</v>
      </c>
      <c r="H117" s="66">
        <f t="shared" si="26"/>
        <v>350</v>
      </c>
      <c r="I117" s="66">
        <f>H117+F117</f>
        <v>350</v>
      </c>
    </row>
    <row r="118" ht="15.6" spans="1:9">
      <c r="A118" s="16">
        <v>111</v>
      </c>
      <c r="B118" s="31" t="s">
        <v>31</v>
      </c>
      <c r="C118" s="24"/>
      <c r="D118" s="24"/>
      <c r="E118" s="24"/>
      <c r="F118" s="24"/>
      <c r="G118" s="24"/>
      <c r="H118" s="54">
        <f t="shared" ref="H118:H121" si="28">D118*G118</f>
        <v>0</v>
      </c>
      <c r="I118" s="79">
        <f>SUM(I117:I117)</f>
        <v>350</v>
      </c>
    </row>
    <row r="119" ht="15.6" spans="1:9">
      <c r="A119" s="16">
        <v>112</v>
      </c>
      <c r="B119" s="72"/>
      <c r="C119" s="58"/>
      <c r="D119" s="58"/>
      <c r="E119" s="58"/>
      <c r="F119" s="58"/>
      <c r="G119" s="58"/>
      <c r="H119" s="56"/>
      <c r="I119" s="80"/>
    </row>
    <row r="120" spans="1:9">
      <c r="A120" s="16">
        <v>113</v>
      </c>
      <c r="B120" s="73" t="s">
        <v>229</v>
      </c>
      <c r="C120" s="66" t="s">
        <v>15</v>
      </c>
      <c r="D120" s="66">
        <v>1</v>
      </c>
      <c r="E120" s="66"/>
      <c r="F120" s="66">
        <f>D120*E120</f>
        <v>0</v>
      </c>
      <c r="G120" s="66">
        <v>650</v>
      </c>
      <c r="H120" s="66">
        <f t="shared" si="28"/>
        <v>650</v>
      </c>
      <c r="I120" s="66">
        <f>H120+F120</f>
        <v>650</v>
      </c>
    </row>
    <row r="121" spans="1:9">
      <c r="A121" s="16">
        <v>114</v>
      </c>
      <c r="B121" s="31" t="s">
        <v>31</v>
      </c>
      <c r="C121" s="54"/>
      <c r="D121" s="54"/>
      <c r="E121" s="54"/>
      <c r="F121" s="54">
        <f>D121*E121</f>
        <v>0</v>
      </c>
      <c r="G121" s="54"/>
      <c r="H121" s="54">
        <f t="shared" si="28"/>
        <v>0</v>
      </c>
      <c r="I121" s="77">
        <f>SUM(I120)</f>
        <v>650</v>
      </c>
    </row>
    <row r="122" spans="1:9">
      <c r="A122" s="16">
        <v>115</v>
      </c>
      <c r="B122" s="74" t="s">
        <v>230</v>
      </c>
      <c r="C122" s="56"/>
      <c r="D122" s="56"/>
      <c r="E122" s="56"/>
      <c r="F122" s="56"/>
      <c r="G122" s="56"/>
      <c r="H122" s="56"/>
      <c r="I122" s="56"/>
    </row>
    <row r="123" spans="1:9">
      <c r="A123" s="16">
        <v>116</v>
      </c>
      <c r="B123" s="73" t="s">
        <v>231</v>
      </c>
      <c r="C123" s="66" t="s">
        <v>232</v>
      </c>
      <c r="D123" s="66">
        <v>103</v>
      </c>
      <c r="E123" s="66">
        <v>25</v>
      </c>
      <c r="F123" s="66">
        <f>D123*E123</f>
        <v>2575</v>
      </c>
      <c r="G123" s="66"/>
      <c r="H123" s="66">
        <f t="shared" ref="H123:H129" si="29">D123*G123</f>
        <v>0</v>
      </c>
      <c r="I123" s="66">
        <f t="shared" ref="I123:I130" si="30">H123+F123</f>
        <v>2575</v>
      </c>
    </row>
    <row r="124" spans="1:9">
      <c r="A124" s="16">
        <v>117</v>
      </c>
      <c r="B124" s="73" t="s">
        <v>233</v>
      </c>
      <c r="C124" s="66" t="s">
        <v>15</v>
      </c>
      <c r="D124" s="66">
        <v>6</v>
      </c>
      <c r="E124" s="66">
        <v>15</v>
      </c>
      <c r="F124" s="66">
        <f>D124*E124</f>
        <v>90</v>
      </c>
      <c r="G124" s="66"/>
      <c r="H124" s="66">
        <f t="shared" si="29"/>
        <v>0</v>
      </c>
      <c r="I124" s="66">
        <f t="shared" si="30"/>
        <v>90</v>
      </c>
    </row>
    <row r="125" spans="1:9">
      <c r="A125" s="16">
        <v>118</v>
      </c>
      <c r="B125" s="75"/>
      <c r="C125" s="54"/>
      <c r="D125" s="54"/>
      <c r="E125" s="54"/>
      <c r="F125" s="54"/>
      <c r="G125" s="54"/>
      <c r="H125" s="54"/>
      <c r="I125" s="77">
        <f>SUM(I123:I124)</f>
        <v>2665</v>
      </c>
    </row>
    <row r="126" spans="1:9">
      <c r="A126" s="16">
        <v>119</v>
      </c>
      <c r="B126" s="74" t="s">
        <v>234</v>
      </c>
      <c r="C126" s="56"/>
      <c r="D126" s="56"/>
      <c r="E126" s="56"/>
      <c r="F126" s="56"/>
      <c r="G126" s="56"/>
      <c r="H126" s="56"/>
      <c r="I126" s="82"/>
    </row>
    <row r="127" s="2" customFormat="1" ht="27.6" spans="1:9">
      <c r="A127" s="16">
        <v>120</v>
      </c>
      <c r="B127" s="76" t="s">
        <v>235</v>
      </c>
      <c r="C127" s="64"/>
      <c r="D127" s="64"/>
      <c r="E127" s="64"/>
      <c r="F127" s="64"/>
      <c r="G127" s="64"/>
      <c r="H127" s="64">
        <v>1500</v>
      </c>
      <c r="I127" s="83">
        <v>1500</v>
      </c>
    </row>
    <row r="128" s="2" customFormat="1" spans="1:9">
      <c r="A128" s="64"/>
      <c r="B128" s="76"/>
      <c r="C128" s="64"/>
      <c r="D128" s="64"/>
      <c r="E128" s="64"/>
      <c r="F128" s="64"/>
      <c r="G128" s="64"/>
      <c r="H128" s="64"/>
      <c r="I128" s="83"/>
    </row>
    <row r="129" spans="1:9">
      <c r="A129" s="66"/>
      <c r="B129" s="73"/>
      <c r="C129" s="66"/>
      <c r="D129" s="66"/>
      <c r="E129" s="66"/>
      <c r="F129" s="66"/>
      <c r="G129" s="66"/>
      <c r="H129" s="66">
        <f t="shared" si="29"/>
        <v>0</v>
      </c>
      <c r="I129" s="66">
        <f t="shared" si="30"/>
        <v>0</v>
      </c>
    </row>
    <row r="130" ht="15.6" spans="1:9">
      <c r="A130" s="84"/>
      <c r="B130" s="85" t="s">
        <v>31</v>
      </c>
      <c r="C130" s="84"/>
      <c r="D130" s="84"/>
      <c r="E130" s="84"/>
      <c r="F130" s="86">
        <f>SUM(F7:F129)</f>
        <v>12726.9</v>
      </c>
      <c r="G130" s="84"/>
      <c r="H130" s="86">
        <f>SUM(H7:H129)</f>
        <v>18471</v>
      </c>
      <c r="I130" s="98">
        <f t="shared" si="30"/>
        <v>31197.9</v>
      </c>
    </row>
    <row r="131" spans="1:9">
      <c r="A131" s="87"/>
      <c r="B131" s="88" t="s">
        <v>153</v>
      </c>
      <c r="C131" s="89">
        <v>0.05</v>
      </c>
      <c r="D131" s="87"/>
      <c r="E131" s="87"/>
      <c r="F131" s="87"/>
      <c r="G131" s="87"/>
      <c r="H131" s="87"/>
      <c r="I131" s="99">
        <f>I130*C131</f>
        <v>1559.895</v>
      </c>
    </row>
    <row r="132" spans="1:9">
      <c r="A132" s="87"/>
      <c r="B132" s="90" t="s">
        <v>31</v>
      </c>
      <c r="C132" s="89"/>
      <c r="D132" s="87"/>
      <c r="E132" s="87"/>
      <c r="F132" s="87"/>
      <c r="G132" s="87"/>
      <c r="H132" s="87"/>
      <c r="I132" s="100">
        <f>I130+I131</f>
        <v>32757.795</v>
      </c>
    </row>
    <row r="133" spans="1:9">
      <c r="A133" s="87"/>
      <c r="B133" s="88"/>
      <c r="C133" s="91"/>
      <c r="D133" s="87"/>
      <c r="E133" s="87"/>
      <c r="F133" s="87"/>
      <c r="G133" s="87"/>
      <c r="H133" s="87"/>
      <c r="I133" s="99"/>
    </row>
    <row r="134" spans="1:9">
      <c r="A134" s="87"/>
      <c r="B134" s="90" t="s">
        <v>31</v>
      </c>
      <c r="C134" s="89"/>
      <c r="D134" s="87"/>
      <c r="E134" s="87"/>
      <c r="F134" s="87"/>
      <c r="G134" s="87"/>
      <c r="H134" s="87"/>
      <c r="I134" s="100"/>
    </row>
    <row r="135" ht="15.6" spans="1:9">
      <c r="A135" s="92"/>
      <c r="B135" s="93" t="s">
        <v>155</v>
      </c>
      <c r="C135" s="94">
        <v>0.16</v>
      </c>
      <c r="D135" s="92"/>
      <c r="E135" s="92"/>
      <c r="F135" s="92"/>
      <c r="G135" s="92"/>
      <c r="H135" s="92"/>
      <c r="I135" s="101">
        <f>I132/100*16</f>
        <v>5241.2472</v>
      </c>
    </row>
    <row r="136" spans="1:9">
      <c r="A136" s="87"/>
      <c r="B136" s="90" t="s">
        <v>31</v>
      </c>
      <c r="C136" s="89"/>
      <c r="D136" s="87"/>
      <c r="E136" s="87"/>
      <c r="F136" s="87"/>
      <c r="G136" s="87"/>
      <c r="H136" s="87"/>
      <c r="I136" s="100">
        <f>I135+I134</f>
        <v>5241.2472</v>
      </c>
    </row>
    <row r="137" ht="18.15" spans="1:9">
      <c r="A137" s="95"/>
      <c r="B137" s="96" t="s">
        <v>156</v>
      </c>
      <c r="C137" s="97"/>
      <c r="D137" s="97"/>
      <c r="E137" s="97"/>
      <c r="F137" s="97"/>
      <c r="G137" s="97"/>
      <c r="H137" s="97"/>
      <c r="I137" s="102">
        <f>I132+I135</f>
        <v>37999.0422</v>
      </c>
    </row>
  </sheetData>
  <mergeCells count="8">
    <mergeCell ref="A2:B2"/>
    <mergeCell ref="A3:A5"/>
    <mergeCell ref="B3:B5"/>
    <mergeCell ref="C3:C5"/>
    <mergeCell ref="D3:D5"/>
    <mergeCell ref="I3:I5"/>
    <mergeCell ref="E3:F4"/>
    <mergeCell ref="G3:H4"/>
  </mergeCells>
  <pageMargins left="0.7" right="0.7" top="0.75" bottom="0.75" header="0.3" footer="0.3"/>
  <pageSetup paperSize="1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ხარჯთაღრიცხვა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</cp:lastModifiedBy>
  <dcterms:created xsi:type="dcterms:W3CDTF">2011-06-01T20:14:00Z</dcterms:created>
  <cp:lastPrinted>2019-08-22T15:06:00Z</cp:lastPrinted>
  <dcterms:modified xsi:type="dcterms:W3CDTF">2024-01-08T08:25:34Z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F5EE2B76849D40DE9C0C2A001C52921B_12</vt:lpwstr>
  </property>
  <property fmtid="{D5CDD505-2E9C-101B-9397-08002B2CF9AE}" pid="3" name="KSOProductBuildVer">
    <vt:lpwstr>1033-12.2.0.13359</vt:lpwstr>
  </property>
</Properties>
</file>